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zaira/Desktop/WorldSkils/WS 2022/Инженерия лесопользования и лесовосстановления/Документы для загрузки/"/>
    </mc:Choice>
  </mc:AlternateContent>
  <xr:revisionPtr revIDLastSave="0" documentId="13_ncr:81_{1DEF938D-73C5-EB45-AACE-58A4CED1555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IS v.2" sheetId="1" r:id="rId1"/>
    <sheet name="Справочник валидация" sheetId="2" state="hidden" r:id="rId2"/>
  </sheets>
  <definedNames>
    <definedName name="_xlnm._FilterDatabase" localSheetId="0" hidden="1">'CIS v.2'!$A$17:$I$217</definedName>
    <definedName name="Групповая">'Справочник валидация'!$AG:$AG</definedName>
    <definedName name="Двухдневный">'Справочник валидация'!$E$1:$E$4</definedName>
    <definedName name="Индивидуальная">'Справочник валидация'!$AE$1:$AE$2</definedName>
    <definedName name="Однодневный">'Справочник валидация'!$D$1:$D$11</definedName>
    <definedName name="Парная">'Справочник валидация'!$AF$1:$AF$2</definedName>
    <definedName name="Z_00C9BE0B_FCAE_48C1_9979_641E1D215CFC_.wvu.FilterData" localSheetId="0" hidden="1">'CIS v.2'!$A$17:$I$217</definedName>
    <definedName name="Z_396BE3BD_9314_475D_AD34_52244DCCBC9E_.wvu.FilterData" localSheetId="0" hidden="1">'CIS v.2'!$A$17:$I$217</definedName>
    <definedName name="Z_BE553221_2C55_2949_BCC2_4C19A2FBF28E_.wvu.FilterData" localSheetId="0" hidden="1">'CIS v.2'!$A$17:$I$217</definedName>
  </definedNames>
  <calcPr calcId="191029"/>
  <customWorkbookViews>
    <customWorkbookView name="Microsoft Office User - Личное представление" guid="{BE553221-2C55-2949-BCC2-4C19A2FBF28E}" mergeInterval="0" personalView="1" maximized="1" windowWidth="1440" windowHeight="900" activeSheetId="1"/>
    <customWorkbookView name="RePack by Diakov - Личное представление" guid="{396BE3BD-9314-475D-AD34-52244DCCBC9E}" mergeInterval="0" personalView="1" maximized="1" xWindow="-8" yWindow="-8" windowWidth="1382" windowHeight="744" activeSheetId="1" showComments="commIndAndComment"/>
    <customWorkbookView name="User - Личное представление" guid="{00C9BE0B-FCAE-48C1-9979-641E1D215CFC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1" l="1"/>
  <c r="P2" i="1"/>
  <c r="R2" i="1" s="1"/>
  <c r="Q2" i="1"/>
  <c r="U11" i="1" l="1"/>
  <c r="L155" i="1" l="1"/>
  <c r="L119" i="1"/>
  <c r="L97" i="1"/>
  <c r="L62" i="1"/>
  <c r="L17" i="1"/>
  <c r="E13" i="1"/>
  <c r="E12" i="1"/>
  <c r="E11" i="1"/>
  <c r="U10" i="1"/>
  <c r="Q10" i="1"/>
  <c r="P10" i="1"/>
  <c r="E10" i="1"/>
  <c r="U9" i="1"/>
  <c r="Q9" i="1"/>
  <c r="P9" i="1"/>
  <c r="E9" i="1"/>
  <c r="U8" i="1"/>
  <c r="Q8" i="1"/>
  <c r="P8" i="1"/>
  <c r="E8" i="1"/>
  <c r="U7" i="1"/>
  <c r="Q7" i="1"/>
  <c r="P7" i="1"/>
  <c r="E7" i="1"/>
  <c r="U6" i="1"/>
  <c r="Q6" i="1"/>
  <c r="P6" i="1"/>
  <c r="E6" i="1"/>
  <c r="U5" i="1"/>
  <c r="Q5" i="1"/>
  <c r="P5" i="1"/>
  <c r="E5" i="1"/>
  <c r="U4" i="1"/>
  <c r="Q4" i="1"/>
  <c r="P4" i="1"/>
  <c r="E4" i="1"/>
  <c r="U3" i="1"/>
  <c r="Q3" i="1"/>
  <c r="P3" i="1"/>
  <c r="R8" i="1" l="1"/>
  <c r="R9" i="1"/>
  <c r="R10" i="1"/>
  <c r="R7" i="1"/>
  <c r="R6" i="1"/>
  <c r="R5" i="1"/>
  <c r="R4" i="1"/>
  <c r="P11" i="1"/>
  <c r="R3" i="1"/>
  <c r="U12" i="1"/>
  <c r="Q11" i="1"/>
  <c r="R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2" authorId="0" guid="{FCE8884A-4CB0-4014-AEAF-D8EA08F516ED}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Enter Skill Name Here
</t>
        </r>
      </text>
    </comment>
  </commentList>
</comments>
</file>

<file path=xl/sharedStrings.xml><?xml version="1.0" encoding="utf-8"?>
<sst xmlns="http://schemas.openxmlformats.org/spreadsheetml/2006/main" count="2311" uniqueCount="1753">
  <si>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</si>
  <si>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</si>
  <si>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</si>
  <si>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</si>
  <si>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</si>
  <si>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</si>
  <si>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</si>
  <si>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</si>
  <si>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</si>
  <si>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</si>
  <si>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</si>
  <si>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</si>
  <si>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</si>
  <si>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</si>
  <si>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</si>
  <si>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</si>
  <si>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</si>
  <si>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</si>
  <si>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</si>
  <si>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</si>
  <si>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</si>
  <si>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</si>
  <si>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</si>
  <si>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</si>
  <si>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</si>
  <si>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</si>
  <si>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</si>
  <si>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</si>
  <si>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</si>
  <si>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</si>
  <si>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</si>
  <si>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</si>
  <si>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</si>
  <si>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</si>
  <si>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</si>
  <si>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</si>
  <si>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</si>
  <si>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</si>
  <si>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</si>
  <si>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</si>
  <si>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</si>
  <si>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</si>
  <si>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</si>
  <si>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</si>
  <si>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</si>
  <si>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</si>
  <si>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</si>
  <si>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</si>
  <si>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</si>
  <si>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</si>
  <si>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</si>
  <si>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</si>
  <si>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</si>
  <si>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</si>
  <si>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</si>
  <si>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</si>
  <si>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</si>
  <si>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</si>
  <si>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</si>
  <si>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</si>
  <si>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</si>
  <si>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</si>
  <si>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</si>
  <si>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</si>
  <si>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</si>
  <si>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</si>
  <si>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</si>
  <si>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</si>
  <si>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</si>
  <si>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</si>
  <si>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</si>
  <si>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</si>
  <si>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</si>
  <si>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</si>
  <si>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</si>
  <si>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</si>
  <si>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</si>
  <si>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</si>
  <si>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</si>
  <si>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</si>
  <si>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</si>
  <si>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</si>
  <si>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</si>
  <si>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</si>
  <si>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</si>
  <si>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</si>
  <si>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</si>
  <si>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</si>
  <si>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</si>
  <si>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</si>
  <si>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</si>
  <si>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</si>
  <si>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</si>
  <si>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</si>
  <si>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</si>
  <si>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</si>
  <si>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</si>
  <si>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</si>
  <si>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</si>
  <si>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</si>
  <si>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</si>
  <si>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</si>
  <si>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</si>
  <si>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</si>
  <si>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</si>
  <si>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</si>
  <si>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</si>
  <si>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</si>
  <si>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</si>
  <si>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</si>
  <si>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</si>
  <si>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</si>
  <si>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</si>
  <si>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</si>
  <si>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</si>
  <si>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</si>
  <si>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</si>
  <si>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</si>
  <si>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</si>
  <si>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</si>
  <si>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</si>
  <si>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</si>
  <si>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</si>
  <si>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</si>
  <si>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</si>
  <si>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</si>
  <si>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</si>
  <si>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</si>
  <si>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</si>
  <si>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</si>
  <si>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</si>
  <si>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</si>
  <si>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</si>
  <si>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</si>
  <si>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</si>
  <si>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</si>
  <si>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</si>
  <si>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</si>
  <si>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</si>
  <si>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</si>
  <si>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</si>
  <si>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</si>
  <si>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</si>
  <si>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</si>
  <si>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</si>
  <si>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</si>
  <si>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</si>
  <si>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</si>
  <si>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</si>
  <si>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</si>
  <si>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</si>
  <si>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</si>
  <si>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</si>
  <si>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</si>
  <si>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</si>
  <si>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</si>
  <si>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</si>
  <si>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</si>
  <si>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</si>
  <si>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</si>
  <si>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</si>
  <si>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</si>
  <si>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</si>
  <si>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</si>
  <si>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</si>
  <si>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</si>
  <si>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</si>
  <si>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</si>
  <si>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</si>
  <si>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</si>
  <si>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</si>
  <si>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</si>
  <si>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</si>
  <si>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</si>
  <si>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</si>
  <si>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</si>
  <si>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</si>
  <si>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</si>
  <si>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</si>
  <si>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</si>
  <si>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</si>
  <si>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</si>
  <si>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</si>
  <si>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</si>
  <si>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</si>
  <si>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</si>
  <si>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</si>
  <si>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</si>
  <si>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</si>
  <si>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</si>
  <si>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</si>
  <si>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</si>
  <si>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</si>
  <si>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</si>
  <si>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</si>
  <si>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</si>
  <si>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</si>
  <si>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</si>
  <si>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</si>
  <si>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</si>
  <si>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</si>
  <si>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</si>
  <si>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</si>
  <si>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</si>
  <si>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</si>
  <si>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</si>
  <si>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</si>
  <si>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</si>
  <si>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</si>
  <si>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</si>
  <si>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</si>
  <si>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</si>
  <si>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</si>
  <si>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</si>
  <si>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</si>
  <si>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</si>
  <si>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</si>
  <si>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</si>
  <si>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</si>
  <si>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</si>
  <si>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</si>
  <si>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</si>
  <si>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</si>
  <si>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</si>
  <si>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</si>
  <si>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</si>
  <si>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</si>
  <si>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</si>
  <si>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</si>
  <si>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</si>
  <si>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</si>
  <si>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</si>
  <si>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</si>
  <si>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</si>
  <si>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</si>
  <si>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</si>
  <si>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</si>
  <si>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</si>
  <si>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</si>
  <si>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</si>
  <si>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</si>
  <si>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</si>
  <si>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</si>
  <si>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</si>
  <si>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</si>
  <si>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</si>
  <si>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</si>
  <si>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</si>
  <si>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</si>
  <si>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</si>
  <si>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</si>
  <si>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</si>
  <si>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</si>
  <si>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</si>
  <si>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</si>
  <si>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</si>
  <si>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</si>
  <si>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</si>
  <si>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</si>
  <si>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</si>
  <si>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</si>
  <si>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</si>
  <si>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</si>
  <si>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</si>
  <si>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</si>
  <si>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</si>
  <si>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</si>
  <si>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</si>
  <si>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</si>
  <si>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</si>
  <si>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</si>
  <si>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</si>
  <si>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</si>
  <si>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</si>
  <si>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</si>
  <si>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</si>
  <si>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</si>
  <si>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</si>
  <si>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</si>
  <si>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</si>
  <si>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</si>
  <si>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</si>
  <si>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</si>
  <si>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</si>
  <si>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</si>
  <si>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</si>
  <si>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</si>
  <si>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</si>
  <si>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</si>
  <si>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</si>
  <si>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</si>
  <si>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</si>
  <si>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</si>
  <si>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</si>
  <si>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</si>
  <si>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</si>
  <si>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</si>
  <si>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</si>
  <si>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</si>
  <si>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</si>
  <si>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</si>
  <si>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</si>
  <si>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</si>
  <si>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</si>
  <si>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</si>
  <si>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</si>
  <si>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</si>
  <si>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</si>
  <si>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</si>
  <si>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</si>
  <si>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</si>
  <si>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</si>
  <si>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</si>
  <si>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</si>
  <si>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</si>
  <si>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</si>
  <si>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</si>
  <si>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</si>
  <si>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</si>
  <si>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</si>
  <si>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</si>
  <si>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</si>
  <si>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</si>
  <si>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</si>
  <si>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</si>
  <si>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</si>
  <si>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</si>
  <si>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</si>
  <si>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</si>
  <si>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</si>
  <si>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</si>
  <si>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</si>
  <si>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</si>
  <si>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</si>
  <si>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</si>
  <si>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</si>
  <si>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</si>
  <si>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</si>
  <si>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</si>
  <si>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</si>
  <si>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</si>
  <si>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</si>
  <si>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</si>
  <si>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</si>
  <si>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</si>
  <si>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</si>
  <si>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</si>
  <si>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</si>
  <si>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</si>
  <si>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</si>
  <si>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</si>
  <si>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</si>
  <si>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</si>
  <si>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</si>
  <si>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</si>
  <si>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</si>
  <si>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</si>
  <si>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</si>
  <si>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</si>
  <si>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</si>
  <si>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</si>
  <si>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</si>
  <si>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</si>
  <si>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</si>
  <si>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</si>
  <si>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</si>
  <si>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</si>
  <si>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</si>
  <si>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</si>
  <si>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</si>
  <si>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</si>
  <si>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</si>
  <si>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</si>
  <si>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</si>
  <si>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</si>
  <si>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</si>
  <si>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</si>
  <si>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</si>
  <si>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</si>
  <si>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</si>
  <si>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</si>
  <si>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</si>
  <si>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</si>
  <si>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</si>
  <si>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</si>
  <si>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</si>
  <si>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</si>
  <si>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</si>
  <si>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</si>
  <si>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</si>
  <si>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</si>
  <si>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</si>
  <si>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</si>
  <si>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</si>
  <si>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</si>
  <si>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</si>
  <si>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</si>
  <si>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</si>
  <si>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</si>
  <si>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</si>
  <si>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</si>
  <si>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</si>
  <si>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</si>
  <si>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</si>
  <si>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</si>
  <si>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</si>
  <si>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</si>
  <si>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</si>
  <si>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</si>
  <si>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</si>
  <si>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</si>
  <si>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</si>
  <si>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</si>
  <si>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</si>
  <si>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</si>
  <si>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</si>
  <si>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</si>
  <si>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</si>
  <si>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</si>
  <si>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</si>
  <si>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</si>
  <si>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</si>
  <si>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</si>
  <si>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</si>
  <si>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</si>
  <si>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</si>
  <si>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</si>
  <si>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</si>
  <si>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</si>
  <si>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</si>
  <si>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</si>
  <si>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</si>
  <si>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</si>
  <si>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</si>
  <si>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</si>
  <si>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</si>
  <si>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</si>
  <si>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</si>
  <si>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</si>
  <si>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</si>
  <si>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</si>
  <si>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</si>
  <si>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</si>
  <si>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</si>
  <si>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</si>
  <si>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</si>
  <si>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</si>
  <si>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</si>
  <si>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</si>
  <si>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</si>
  <si>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</si>
  <si>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</si>
  <si>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</si>
  <si>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</si>
  <si>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</si>
  <si>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</si>
  <si>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</si>
  <si>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</si>
  <si>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</si>
  <si>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</si>
  <si>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</si>
  <si>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</si>
  <si>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</si>
  <si>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</si>
  <si>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</si>
  <si>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</si>
  <si>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</si>
  <si>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</si>
  <si>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</si>
  <si>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</si>
  <si>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</si>
  <si>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</si>
  <si>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</si>
  <si>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</si>
  <si>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</si>
  <si>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</si>
  <si>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</si>
  <si>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</si>
  <si>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</si>
  <si>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</si>
  <si>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</si>
  <si>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</si>
  <si>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</si>
  <si>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</si>
  <si>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</si>
  <si>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</si>
  <si>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</si>
  <si>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</si>
  <si>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</si>
  <si>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</si>
  <si>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</si>
  <si>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</si>
  <si>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</si>
  <si>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</si>
  <si>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</si>
  <si>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</si>
  <si>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</si>
  <si>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</si>
  <si>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</si>
  <si>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</si>
  <si>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</si>
  <si>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</si>
  <si>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</si>
  <si>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</si>
  <si>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</si>
  <si>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</si>
  <si>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</si>
  <si>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</si>
  <si>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</si>
  <si>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</si>
  <si>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</si>
  <si>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</si>
  <si>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</si>
  <si>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</si>
  <si>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</si>
  <si>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</si>
  <si>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</si>
  <si>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</si>
  <si>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</si>
  <si>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</si>
  <si>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</si>
  <si>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</si>
  <si>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</si>
  <si>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</si>
  <si>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</si>
  <si>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</si>
  <si>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</si>
  <si>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</si>
  <si>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</si>
  <si>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</si>
  <si>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</si>
  <si>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</si>
  <si>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</si>
  <si>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</si>
  <si>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</si>
  <si>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</si>
  <si>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</si>
  <si>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</si>
  <si>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</si>
  <si>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</si>
  <si>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</si>
  <si>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</si>
  <si>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</si>
  <si>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</si>
  <si>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</si>
  <si>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</si>
  <si>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</si>
  <si>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</si>
  <si>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</si>
  <si>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</si>
  <si>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</si>
  <si>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</si>
  <si>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</si>
  <si>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</si>
  <si>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</si>
  <si>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</si>
  <si>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</si>
  <si>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</si>
  <si>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</si>
  <si>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</si>
  <si>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</si>
  <si>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</si>
  <si>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</si>
  <si>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</si>
  <si>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</si>
  <si>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</si>
  <si>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</si>
  <si>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</si>
  <si>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</si>
  <si>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</si>
  <si>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</si>
  <si>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</si>
  <si>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</si>
  <si>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</si>
  <si>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</si>
  <si>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</si>
  <si>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</si>
  <si>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</si>
  <si>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</si>
  <si>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</si>
  <si>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</si>
  <si>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</si>
  <si>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</si>
  <si>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</si>
  <si>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</si>
  <si>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</si>
  <si>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</si>
  <si>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</si>
  <si>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</si>
  <si>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</si>
  <si>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</si>
  <si>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</si>
  <si>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</si>
  <si>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</si>
  <si>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</si>
  <si>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</si>
  <si>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</si>
  <si>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</si>
  <si>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</si>
  <si>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</si>
  <si>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</si>
  <si>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</si>
  <si>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</si>
  <si>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</si>
  <si>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</si>
  <si>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</si>
  <si>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</si>
  <si>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</si>
  <si>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</si>
  <si>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</si>
  <si>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</si>
  <si>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</si>
  <si>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</si>
  <si>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</si>
  <si>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</si>
  <si>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</si>
  <si>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</si>
  <si>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</si>
  <si>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</si>
  <si>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</si>
  <si>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</si>
  <si>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</si>
  <si>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</si>
  <si>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</si>
  <si>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</si>
  <si>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</si>
  <si>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</si>
  <si>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</si>
  <si>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</si>
  <si>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</si>
  <si>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</si>
  <si>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</si>
  <si>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</si>
  <si>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</si>
  <si>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</si>
  <si>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</si>
  <si>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</si>
  <si>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</si>
  <si>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</si>
  <si>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</si>
  <si>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</si>
  <si>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</si>
  <si>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</si>
  <si>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</si>
  <si>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</si>
  <si>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</si>
  <si>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</si>
  <si>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</si>
  <si>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</si>
  <si>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</si>
  <si>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</si>
  <si>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</si>
  <si>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</si>
  <si>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</si>
  <si>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</si>
  <si>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</si>
  <si>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</si>
  <si>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</si>
  <si>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</si>
  <si>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</si>
  <si>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</si>
  <si>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</si>
  <si>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</si>
  <si>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</si>
  <si>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</si>
  <si>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</si>
  <si>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</si>
  <si>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</si>
  <si>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</si>
  <si>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</si>
  <si>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</si>
  <si>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</si>
  <si>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</si>
  <si>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</si>
  <si>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</si>
  <si>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</si>
  <si>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</si>
  <si>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</si>
  <si>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</si>
  <si>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</si>
  <si>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</si>
  <si>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</si>
  <si>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</si>
  <si>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</si>
  <si>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</si>
  <si>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</si>
  <si>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</si>
  <si>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</si>
  <si>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</si>
  <si>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</si>
  <si>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</si>
  <si>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</si>
  <si>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</si>
  <si>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</si>
  <si>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</si>
  <si>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</si>
  <si>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</si>
  <si>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</si>
  <si>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</si>
  <si>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</si>
  <si>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</si>
  <si>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</si>
  <si>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</si>
  <si>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</si>
  <si>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</si>
  <si>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</si>
  <si>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</si>
  <si>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</si>
  <si>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</si>
  <si>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</si>
  <si>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</si>
  <si>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</si>
  <si>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</si>
  <si>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</si>
  <si>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</si>
  <si>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</si>
  <si>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</si>
  <si>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</si>
  <si>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</si>
  <si>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</si>
  <si>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</si>
  <si>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</si>
  <si>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</si>
  <si>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</si>
  <si>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</si>
  <si>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</si>
  <si>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</si>
  <si>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</si>
  <si>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</si>
  <si>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</si>
  <si>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</si>
  <si>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</si>
  <si>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</si>
  <si>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</si>
  <si>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</si>
  <si>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</si>
  <si>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</si>
  <si>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</si>
  <si>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</si>
  <si>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</si>
  <si>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</si>
  <si>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</si>
  <si>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</si>
  <si>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</si>
  <si>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</si>
  <si>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</si>
  <si>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</si>
  <si>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</si>
  <si>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</si>
  <si>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</si>
  <si>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</si>
  <si>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</si>
  <si>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</si>
  <si>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</si>
  <si>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</si>
  <si>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</si>
  <si>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</si>
  <si>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</si>
  <si>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</si>
  <si>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</si>
  <si>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</si>
  <si>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</si>
  <si>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</si>
  <si>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</si>
  <si>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</si>
  <si>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</si>
  <si>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</si>
  <si>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</si>
  <si>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</si>
  <si>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</si>
  <si>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</si>
  <si>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</si>
  <si>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</si>
  <si>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</si>
  <si>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</si>
  <si>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</si>
  <si>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</si>
  <si>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</si>
  <si>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</si>
  <si>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</si>
  <si>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</si>
  <si>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</si>
  <si>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</si>
  <si>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</si>
  <si>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</si>
  <si>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</si>
  <si>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</si>
  <si>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</si>
  <si>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</si>
  <si>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</si>
  <si>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</si>
  <si>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</si>
  <si>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</si>
  <si>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</si>
  <si>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</si>
  <si>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</si>
  <si>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</si>
  <si>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</si>
  <si>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</si>
  <si>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</si>
  <si>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</si>
  <si>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</si>
  <si>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</si>
  <si>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</si>
  <si>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</si>
  <si>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</si>
  <si>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</si>
  <si>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</si>
  <si>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</si>
  <si>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</si>
  <si>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</si>
  <si>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</si>
  <si>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</si>
  <si>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</si>
  <si>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</si>
  <si>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</si>
  <si>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</si>
  <si>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</si>
  <si>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</si>
  <si>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</si>
  <si>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</si>
  <si>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</si>
  <si>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</si>
  <si>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</si>
  <si>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</si>
  <si>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</si>
  <si>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</si>
  <si>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</si>
  <si>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</si>
  <si>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</si>
  <si>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</si>
  <si>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</si>
  <si>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</si>
  <si>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</si>
  <si>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</si>
  <si>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</si>
  <si>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</si>
  <si>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</si>
  <si>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</si>
  <si>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</si>
  <si>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</si>
  <si>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</si>
  <si>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</si>
  <si>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</si>
  <si>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</si>
  <si>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</si>
  <si>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</si>
  <si>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</si>
  <si>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</si>
  <si>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</si>
  <si>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</si>
  <si>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</si>
  <si>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</si>
  <si>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</si>
  <si>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</si>
  <si>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</si>
  <si>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</si>
  <si>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</si>
  <si>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</si>
  <si>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</si>
  <si>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</si>
  <si>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</si>
  <si>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</si>
  <si>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</si>
  <si>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</si>
  <si>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</si>
  <si>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</si>
  <si>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</si>
  <si>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</si>
  <si>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</si>
  <si>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</si>
  <si>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</si>
  <si>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</si>
  <si>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</si>
  <si>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</si>
  <si>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</si>
  <si>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</si>
  <si>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</si>
  <si>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</si>
  <si>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</si>
  <si>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</si>
  <si>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</si>
  <si>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</si>
  <si>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</si>
  <si>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</si>
  <si>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</si>
  <si>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</si>
  <si>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</si>
  <si>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</si>
  <si>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</si>
  <si>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</si>
  <si>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</si>
  <si>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</si>
  <si>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</si>
  <si>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</si>
  <si>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</si>
  <si>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</si>
  <si>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</si>
  <si>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</si>
  <si>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</si>
  <si>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</si>
  <si>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</si>
  <si>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</si>
  <si>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</si>
  <si>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</si>
  <si>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</si>
  <si>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</si>
  <si>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</si>
  <si>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</si>
  <si>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</si>
  <si>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</si>
  <si>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</si>
  <si>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</si>
  <si>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</si>
  <si>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</si>
  <si>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</si>
  <si>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</si>
  <si>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</si>
  <si>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</si>
  <si>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</si>
  <si>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</si>
  <si>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</si>
  <si>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</si>
  <si>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</si>
  <si>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</si>
  <si>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</si>
  <si>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</si>
  <si>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</si>
  <si>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</si>
  <si>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</si>
  <si>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</si>
  <si>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</si>
  <si>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</si>
  <si>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</si>
  <si>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</si>
  <si>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</si>
  <si>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</si>
  <si>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</si>
  <si>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</si>
  <si>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</si>
  <si>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</si>
  <si>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</si>
  <si>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</si>
  <si>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</si>
  <si>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</si>
  <si>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</si>
  <si>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</si>
  <si>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</si>
  <si>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</si>
  <si>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</si>
  <si>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</si>
  <si>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</si>
  <si>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</si>
  <si>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</si>
  <si>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</si>
  <si>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</si>
  <si>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</si>
  <si>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</si>
  <si>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</si>
  <si>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</si>
  <si>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</si>
  <si>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</si>
  <si>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</si>
  <si>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</si>
  <si>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</si>
  <si>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</si>
  <si>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</si>
  <si>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</si>
  <si>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</si>
  <si>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</si>
  <si>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</si>
  <si>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</si>
  <si>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</si>
  <si>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</si>
  <si>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</si>
  <si>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</si>
  <si>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</si>
  <si>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</si>
  <si>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</si>
  <si>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</si>
  <si>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</si>
  <si>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</si>
  <si>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</si>
  <si>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</si>
  <si>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</si>
  <si>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</si>
  <si>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</si>
  <si>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</si>
  <si>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</si>
  <si>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</si>
  <si>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</si>
  <si>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</si>
  <si>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</si>
  <si>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</si>
  <si>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</si>
  <si>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</si>
  <si>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</si>
  <si>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</si>
  <si>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</si>
  <si>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</si>
  <si>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</si>
  <si>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</si>
  <si>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</si>
  <si>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</si>
  <si>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</si>
  <si>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</si>
  <si>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</si>
  <si>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</si>
  <si>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</si>
  <si>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</si>
  <si>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</si>
  <si>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</si>
  <si>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</si>
  <si>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</si>
  <si>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</si>
  <si>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</si>
  <si>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</si>
  <si>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</si>
  <si>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</si>
  <si>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</si>
  <si>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</si>
  <si>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</si>
  <si>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</si>
  <si>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</si>
  <si>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</si>
  <si>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</si>
  <si>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</si>
  <si>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</si>
  <si>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</si>
  <si>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</si>
  <si>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</si>
  <si>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</si>
  <si>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</si>
  <si>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</si>
  <si>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</si>
  <si>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</si>
  <si>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</si>
  <si>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</si>
  <si>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</si>
  <si>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</si>
  <si>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</si>
  <si>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</si>
  <si>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</si>
  <si>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</si>
  <si>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</si>
  <si>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</si>
  <si>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</si>
  <si>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</si>
  <si>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</si>
  <si>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</si>
  <si>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</si>
  <si>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</si>
  <si>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</si>
  <si>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</si>
  <si>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</si>
  <si>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</si>
  <si>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</si>
  <si>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</si>
  <si>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</si>
  <si>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</si>
  <si>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</si>
  <si>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</si>
  <si>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</si>
  <si>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</si>
  <si>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</si>
  <si>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</si>
  <si>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</si>
  <si>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</si>
  <si>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</si>
  <si>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</si>
  <si>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</si>
  <si>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</si>
  <si>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</si>
  <si>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</si>
  <si>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</si>
  <si>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</si>
  <si>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</si>
  <si>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</si>
  <si>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</si>
  <si>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</si>
  <si>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</si>
  <si>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</si>
  <si>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</si>
  <si>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</si>
  <si>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</si>
  <si>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</si>
  <si>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</si>
  <si>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</si>
  <si>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</si>
  <si>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</si>
  <si>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</si>
  <si>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</si>
  <si>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</si>
  <si>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</si>
  <si>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</si>
  <si>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</si>
  <si>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</si>
  <si>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</si>
  <si>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</si>
  <si>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</si>
  <si>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</si>
  <si>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</si>
  <si>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</si>
  <si>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</si>
  <si>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</si>
  <si>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</si>
  <si>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</si>
  <si>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</si>
  <si>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</si>
  <si>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</si>
  <si>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</si>
  <si>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</si>
  <si>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</si>
  <si>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</si>
  <si>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</si>
  <si>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</si>
  <si>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</si>
  <si>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</si>
  <si>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</si>
  <si>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</si>
  <si>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</si>
  <si>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</si>
  <si>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</si>
  <si>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</si>
  <si>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</si>
  <si>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</si>
  <si>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</si>
  <si>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</si>
  <si>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</si>
  <si>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</si>
  <si>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</si>
  <si>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</si>
  <si>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</si>
  <si>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</si>
  <si>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</si>
  <si>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</si>
  <si>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</si>
  <si>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</si>
  <si>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</si>
  <si>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</si>
  <si>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</si>
  <si>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</si>
  <si>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</si>
  <si>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</si>
  <si>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</si>
  <si>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</si>
  <si>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</si>
  <si>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</si>
  <si>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</si>
  <si>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</si>
  <si>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</si>
  <si>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</si>
  <si>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</si>
  <si>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</si>
  <si>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</si>
  <si>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</si>
  <si>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</si>
  <si>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</si>
  <si>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</si>
  <si>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</si>
  <si>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</si>
  <si>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</si>
  <si>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</si>
  <si>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</si>
  <si>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</si>
  <si>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</si>
  <si>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</si>
  <si>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</si>
  <si>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</si>
  <si>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</si>
  <si>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</si>
  <si>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</si>
  <si>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</si>
  <si>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</si>
  <si>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</si>
  <si>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</si>
  <si>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</si>
  <si>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</si>
  <si>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</si>
  <si>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</si>
  <si>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</si>
  <si>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</si>
  <si>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</si>
  <si>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</si>
  <si>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</si>
  <si>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</si>
  <si>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</si>
  <si>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</si>
  <si>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</si>
  <si>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</si>
  <si>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</si>
  <si>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</si>
  <si>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</si>
  <si>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</si>
  <si>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</si>
  <si>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</si>
  <si>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</si>
  <si>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</si>
  <si>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</si>
  <si>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</si>
  <si>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</si>
  <si>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</si>
  <si>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</si>
  <si>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</si>
  <si>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</si>
  <si>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</si>
  <si>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</si>
  <si>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</si>
  <si>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</si>
  <si>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</si>
  <si>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</si>
  <si>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</si>
  <si>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</si>
  <si>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</si>
  <si>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</si>
  <si>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</si>
  <si>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</si>
  <si>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</si>
  <si>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</si>
  <si>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</si>
  <si>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</si>
  <si>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</si>
  <si>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</si>
  <si>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</si>
  <si>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</si>
  <si>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</si>
  <si>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</si>
  <si>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</si>
  <si>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</si>
  <si>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</si>
  <si>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</si>
  <si>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</si>
  <si>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</si>
  <si>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</si>
  <si>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</si>
  <si>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</si>
  <si>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</si>
  <si>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</si>
  <si>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</si>
  <si>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</si>
  <si>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</si>
  <si>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</si>
  <si>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</si>
  <si>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</si>
  <si>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</si>
  <si>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</si>
  <si>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</si>
  <si>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</si>
  <si>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</si>
  <si>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</si>
  <si>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</si>
  <si>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</si>
  <si>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</si>
  <si>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</si>
  <si>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</si>
  <si>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</si>
  <si>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</si>
  <si>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</si>
  <si>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</si>
  <si>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</si>
  <si>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</si>
  <si>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</si>
  <si>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</si>
  <si>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</si>
  <si>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</si>
  <si>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</si>
  <si>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</si>
  <si>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</si>
  <si>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</si>
  <si>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</si>
  <si>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</si>
  <si>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</si>
  <si>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</si>
  <si>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</si>
  <si>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</si>
  <si>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</si>
  <si>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</si>
  <si>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</si>
  <si>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</si>
  <si>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</si>
  <si>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</si>
  <si>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</si>
  <si>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</si>
  <si>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</si>
  <si>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</si>
  <si>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</si>
  <si>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</si>
  <si>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</si>
  <si>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</si>
  <si>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</si>
  <si>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</si>
  <si>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</si>
  <si>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</si>
  <si>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</si>
  <si>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</si>
  <si>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</si>
  <si>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</si>
  <si>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</si>
  <si>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</si>
  <si>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</si>
  <si>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</si>
  <si>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</si>
  <si>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</si>
  <si>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</si>
  <si>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</si>
  <si>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</si>
  <si>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</si>
  <si>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</si>
  <si>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</si>
  <si>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</si>
  <si>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</si>
  <si>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</si>
  <si>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</si>
  <si>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</si>
  <si>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</si>
  <si>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</si>
  <si>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</si>
  <si>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</si>
  <si>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</si>
  <si>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</si>
  <si>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</si>
  <si>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</si>
  <si>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</si>
  <si>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</si>
  <si>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</si>
  <si>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</si>
  <si>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</si>
  <si>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</si>
  <si>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</si>
  <si>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</si>
  <si>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</si>
  <si>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</si>
  <si>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</si>
  <si>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</si>
  <si>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</si>
  <si>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</si>
  <si>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</si>
  <si>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</si>
  <si>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</si>
  <si>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</si>
  <si>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</si>
  <si>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</si>
  <si>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</si>
  <si>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</si>
  <si>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</si>
  <si>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</si>
  <si>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</si>
  <si>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</si>
  <si>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</si>
  <si>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</si>
  <si>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</si>
  <si>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</si>
  <si>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</si>
  <si>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</si>
  <si>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</si>
  <si>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</si>
  <si>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</si>
  <si>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</si>
  <si>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</si>
  <si>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</si>
  <si>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</si>
  <si>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</si>
  <si>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</si>
  <si>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</si>
  <si>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</si>
  <si>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</si>
  <si>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</si>
  <si>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</si>
  <si>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</si>
  <si>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</si>
  <si>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</si>
  <si>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</si>
  <si>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</si>
  <si>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</si>
  <si>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</si>
  <si>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</si>
  <si>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</si>
  <si>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</si>
  <si>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</si>
  <si>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</si>
  <si>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</si>
  <si>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</si>
  <si>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</si>
  <si>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</si>
  <si>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</si>
  <si>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</si>
  <si>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</si>
  <si>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</si>
  <si>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</si>
  <si>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</si>
  <si>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</si>
  <si>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</si>
  <si>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</si>
  <si>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</si>
  <si>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</si>
  <si>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</si>
  <si>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</si>
  <si>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</si>
  <si>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</si>
  <si>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</si>
  <si>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</si>
  <si>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</si>
  <si>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</si>
  <si>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</si>
  <si>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</si>
  <si>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</si>
  <si>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</si>
  <si>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</si>
  <si>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</si>
  <si>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</si>
  <si>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</si>
  <si>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</si>
  <si>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</si>
  <si>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</si>
  <si>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</si>
  <si>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</si>
  <si>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</si>
  <si>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</si>
  <si>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</si>
  <si>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</si>
  <si>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</si>
  <si>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</si>
  <si>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</si>
  <si>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</si>
  <si>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</si>
  <si>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</si>
  <si>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</si>
  <si>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</si>
  <si>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</si>
  <si>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</si>
  <si>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</si>
  <si>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</si>
  <si>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</si>
  <si>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</si>
  <si>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</si>
  <si>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</si>
  <si>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</si>
  <si>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</si>
  <si>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</si>
  <si>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</si>
  <si>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</si>
  <si>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</si>
  <si>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</si>
  <si>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</si>
  <si>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</si>
  <si>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</si>
  <si>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</si>
  <si>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</si>
  <si>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</si>
  <si>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</si>
  <si>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</si>
  <si>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</si>
  <si>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</si>
  <si>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</si>
  <si>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</si>
  <si>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</si>
  <si>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</si>
  <si>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</si>
  <si>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</si>
  <si>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</si>
  <si>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</si>
  <si>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</si>
  <si>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</si>
  <si>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</si>
  <si>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</si>
  <si>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Total O</t>
  </si>
  <si>
    <t>Total J</t>
  </si>
  <si>
    <t>Total</t>
  </si>
  <si>
    <t>WSSS Section</t>
  </si>
  <si>
    <t>A</t>
  </si>
  <si>
    <t>Criteria</t>
  </si>
  <si>
    <t>Mark</t>
  </si>
  <si>
    <t>B</t>
  </si>
  <si>
    <t>WSSS 2</t>
  </si>
  <si>
    <t>C</t>
  </si>
  <si>
    <t>WSSS 3</t>
  </si>
  <si>
    <t>D</t>
  </si>
  <si>
    <t>WSSS 4</t>
  </si>
  <si>
    <t>E</t>
  </si>
  <si>
    <t>WSSS 5</t>
  </si>
  <si>
    <t>F</t>
  </si>
  <si>
    <t>WSSS 6</t>
  </si>
  <si>
    <t>G</t>
  </si>
  <si>
    <t>WSSS 7</t>
  </si>
  <si>
    <t>H</t>
  </si>
  <si>
    <t>WSSS 8</t>
  </si>
  <si>
    <t>I</t>
  </si>
  <si>
    <t>WSSS 9</t>
  </si>
  <si>
    <t>Sub
 Criteria
 ID</t>
  </si>
  <si>
    <t>Sub Criteria
 Name or Description</t>
  </si>
  <si>
    <t>Aspect
 Type
 O = Obj
 J = Judg</t>
  </si>
  <si>
    <t>Aspect - Description</t>
  </si>
  <si>
    <t>Judg Score</t>
  </si>
  <si>
    <t>Extra Aspect Description (Obj or Subj)
 OR
 Judgement Score Description (Judg only)</t>
  </si>
  <si>
    <t>Requirement
 or Nominal
 Size (Obj Only)</t>
  </si>
  <si>
    <t>Max
 Mark</t>
  </si>
  <si>
    <t>Criterion
 A</t>
  </si>
  <si>
    <t>Total
 Mark</t>
  </si>
  <si>
    <t>A1</t>
  </si>
  <si>
    <t>Criterion B</t>
  </si>
  <si>
    <t>B1</t>
  </si>
  <si>
    <t>Criterion C</t>
  </si>
  <si>
    <t>C1</t>
  </si>
  <si>
    <t>Criterion D</t>
  </si>
  <si>
    <t>Criterion E</t>
  </si>
  <si>
    <t>E1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</si>
  <si>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</si>
  <si>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</si>
  <si>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</si>
  <si>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</si>
  <si>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</si>
  <si>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</si>
  <si>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</si>
  <si>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</si>
  <si>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</si>
  <si>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</si>
  <si>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</si>
  <si>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</si>
  <si>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</si>
  <si>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</si>
  <si>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</si>
  <si>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</si>
  <si>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</si>
  <si>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</si>
  <si>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</si>
  <si>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</si>
  <si>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</si>
  <si>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</si>
  <si>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</si>
  <si>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</si>
  <si>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</si>
  <si>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</si>
  <si>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</si>
  <si>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</si>
  <si>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</si>
  <si>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</si>
  <si>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</si>
  <si>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</si>
  <si>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</si>
  <si>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</si>
  <si>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</si>
  <si>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10</t>
  </si>
  <si>
    <t>WSSS 10</t>
  </si>
  <si>
    <t>Организация рабочего процесса и безопасность</t>
  </si>
  <si>
    <t xml:space="preserve">Комплектность лесной декларации не соответствует Порядку заполнения и подачи лесной декларации </t>
  </si>
  <si>
    <t>Вычесть все баллы, если не выполнено.</t>
  </si>
  <si>
    <t>да/нет</t>
  </si>
  <si>
    <t>Выявлено несоответствие лесной декларации форме и требованиям, установленным к ее содержанию</t>
  </si>
  <si>
    <t>Выявление недостоверных сведений, изложенных в лесной декларации </t>
  </si>
  <si>
    <t>Выявление несоответствия представленной лесной декларации проекту освоения лесного участка </t>
  </si>
  <si>
    <t>Коммуникация</t>
  </si>
  <si>
    <t xml:space="preserve">Направлено по электронной почте извещение о мотивированном отказе лесной декларации </t>
  </si>
  <si>
    <t>Направлено по электронной почте извещение о принятии отчетов или отказе</t>
  </si>
  <si>
    <t>Менеджмент и контролирующие процессы</t>
  </si>
  <si>
    <t xml:space="preserve">Несоблюдение сроков подачи лесопользователем лесной декларации </t>
  </si>
  <si>
    <t>Несоблюдение  лесопользователем сроков предоставления отчета об использовании лесов</t>
  </si>
  <si>
    <t>Несоблюдение сроков предоставления лесопользователем отчета об хране лесов</t>
  </si>
  <si>
    <t>Несоблюдение сроков предоставления лесопользователем отчета о возпроизводстве лесов</t>
  </si>
  <si>
    <t>Несоблюдение сроков предоставления лесопользователем отчета о защите лесов</t>
  </si>
  <si>
    <t>Документооборот</t>
  </si>
  <si>
    <t>Зарегистрированы входящие документы</t>
  </si>
  <si>
    <t>Зарегистрированы исходящие документы</t>
  </si>
  <si>
    <t>Заполнен реестр лесных деклараций без ошибок</t>
  </si>
  <si>
    <t xml:space="preserve">Несоответствие отчета об использовании лесов форме и порядку его представления и заполнения </t>
  </si>
  <si>
    <t xml:space="preserve">Комплектность отчета 1-ВЛ не соответствует требованиям к формату отчета о воспроизводстве лесов </t>
  </si>
  <si>
    <t>Комплектность отчета 1-ЗЛ не соответствует требованиям к формату отчета о защите лесов</t>
  </si>
  <si>
    <t>Комплектность отчета 1-ОЛ не соответствует требованиям к формату отчета охране лесов</t>
  </si>
  <si>
    <t>Реестр отчетов об использовании лесов заполнен без ошибок</t>
  </si>
  <si>
    <t>Реестр договоров аренды лесных участков заполнен без ошибок</t>
  </si>
  <si>
    <t>Реестр проектной документации лесных участков заполнен без ошибок</t>
  </si>
  <si>
    <t>Реестр договоров купли-продажи лесных насаждений заполнен без ошибок</t>
  </si>
  <si>
    <t>Подготовлены уведомления о принятии или отказе документов</t>
  </si>
  <si>
    <t>Уведомления о принятии или отказе документов составлены без ошибок</t>
  </si>
  <si>
    <t xml:space="preserve">Подготовлены уведомления о принятии отчетов или отказе </t>
  </si>
  <si>
    <t>Уведомления о принятии отчетов или отказе составлены без ошибок</t>
  </si>
  <si>
    <t>Ведение документооборота по вопросам лесопользования и лесовосстановления</t>
  </si>
  <si>
    <t>Беспилотные летательные аппараты и пилотирование</t>
  </si>
  <si>
    <t>Выявление отсутствия материалов фото или видеофиксации в отчетах об использовании лесов</t>
  </si>
  <si>
    <t>Выявление несоотвествия по фото или видеофиксации отчетам об использовании лесов</t>
  </si>
  <si>
    <t>Выявление отсутствия материалов фото или видеофиксации в отчетах о воспроизводстве лесов</t>
  </si>
  <si>
    <t>Выявление несоотвествия по фото или видеофиксации отчетам об воспроизводстве лесов</t>
  </si>
  <si>
    <t>Картография: составление и чтение карт и схем, ориентация на местности</t>
  </si>
  <si>
    <t>Применение карт-схем территории лесничеств при проверке документов</t>
  </si>
  <si>
    <t>Программное обеспечение рабочего процесса</t>
  </si>
  <si>
    <t>Вся документация сохранена в соответствии с конкурсным заданием</t>
  </si>
  <si>
    <t>Контрольно-измерительные приборы и оборудование</t>
  </si>
  <si>
    <t>Определена площадь и форма лесосеки измерительными приборами по фото или видеофиксации в отчетах по использовании лесов</t>
  </si>
  <si>
    <t>Подготовка документации для осуществления использования и восстановления  лесов</t>
  </si>
  <si>
    <t>Внесение информации в формы государственного лесного реестра на уровне лесничества</t>
  </si>
  <si>
    <t>Мониторинг  рационального  использования и восстановления леса  с беспилотным летательным аппаратом</t>
  </si>
  <si>
    <t xml:space="preserve">Натурное обследование лесного участка </t>
  </si>
  <si>
    <t>Выявлено несоответсвие комплектности договоров купли-продажи требованиям приказа Минприроды России от 27.07.2020 N 488</t>
  </si>
  <si>
    <t>Расчет платы по договору купли-продажи лесных насаждений для собственных нужд граждан</t>
  </si>
  <si>
    <t>Выявлено несоответствие проекта лесовосстановления установленным Правилам лесовосстановления</t>
  </si>
  <si>
    <t>Выявлено несоответствие проекта ухода за лесами установленным Правилам ухода за лесами</t>
  </si>
  <si>
    <t>Направлено уведомление о принятии или отказе проекта лесовосстановления по электронной почте</t>
  </si>
  <si>
    <t>Направлено уведомление о принятии или отказе проекта ухода за лесами по электронной почте</t>
  </si>
  <si>
    <t>Направлен мотивированный отказ на право заготовки древесины для собственных нужд граждан по электронной почте</t>
  </si>
  <si>
    <t>Выявлено расхождение объема фактически заготовленной древесины и объема, указанного в договоре о купли-продажи</t>
  </si>
  <si>
    <t>Выявлено использование лесного участка не по назначению с помощью фото и видеофиксации</t>
  </si>
  <si>
    <t>Составлен акт по результатам дистанционного осмотра лесосеки</t>
  </si>
  <si>
    <t>Акт по результатам дистанционного осмотра лесосеки составлен без ошибок</t>
  </si>
  <si>
    <t>Выявлено изменение граничных, квартальных, лесосечных и других столбов и знаков по материалам фото и видеофиксации</t>
  </si>
  <si>
    <t>Составлено извещение покупателям лесных насаждений</t>
  </si>
  <si>
    <t>Составлено письмо об уведомлении граждан по вопросу разрешения заготовки или отказа в заготовке древесины</t>
  </si>
  <si>
    <t>Подготовлено приложение к приказу о выделении древесины</t>
  </si>
  <si>
    <t>Составлен проект мотивированного отказа на право заготовки древесины для собственных нужд граждан</t>
  </si>
  <si>
    <t>Составлен проект на обращения граждан</t>
  </si>
  <si>
    <t>Подготовлено извещение о проведении осмотра лесосек </t>
  </si>
  <si>
    <t>Подготовлен проект акта приема-передачи лесосек</t>
  </si>
  <si>
    <t>Подготовлено уведомление о принятии или отказе проекта лесовосстановления</t>
  </si>
  <si>
    <t>Подготовлено уведомление о принятии или отказе проекта ухода за лесами</t>
  </si>
  <si>
    <t>Вся документация подготовлена без ошибок</t>
  </si>
  <si>
    <t>При проведении осмотра лесосек применены технологические карты лесосечных работ</t>
  </si>
  <si>
    <t>Определена площадь лесных насаждений по договорам купли-продажи</t>
  </si>
  <si>
    <t>Создание документов при помощи программ Microsoft Office</t>
  </si>
  <si>
    <t>Выявлено несоответствие  документов о предоставлении выписки из государственного лесного реестра</t>
  </si>
  <si>
    <t>Определен размер платы за предоставление выписки из государственного лесного реестра</t>
  </si>
  <si>
    <t>Направление заявителю в письменной форме уведомления о мотивированном отказе в предоставлении выписки из государственного лесного реестра</t>
  </si>
  <si>
    <t>Обнаружена воспроизведенная ошибка, допущенная в первичных документах</t>
  </si>
  <si>
    <t>Составлен акт об изменении документированной информации государственного лесного реестра</t>
  </si>
  <si>
    <t>Акт об изменении документированной информации государственного лесного реестра составлен без ошибок</t>
  </si>
  <si>
    <t xml:space="preserve">
Подготовлено уведомление об отказе выписки из государственного лесного реестра
</t>
  </si>
  <si>
    <t xml:space="preserve">Уведомление об отказе выписки из государственного лесного реестра подготовлено без ошибок
</t>
  </si>
  <si>
    <t>Применение карт-схем территории лесничеств</t>
  </si>
  <si>
    <t>Подготовка оборудования для обследования</t>
  </si>
  <si>
    <t>Проверяется подготовка и настройка оборудования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</si>
  <si>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</si>
  <si>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</si>
  <si>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</si>
  <si>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</si>
  <si>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Соблюдение техники безопасности при полетах</t>
  </si>
  <si>
    <t xml:space="preserve">Полеты дрона в автономном режиме при выключенном пульте -  20%
Полеты вне полетной зоны  - 20%
Подключен АКБ вне полетной зоны на коптер с установленными пропеллерами -и30 %
Полеты на площадке при нахождении там людей  - 20%
Заряд радиоаппаратуры менее 40% -  10%
</t>
  </si>
  <si>
    <t>Информирование лесопользователей о состоянии леса</t>
  </si>
  <si>
    <t>Обнаружено место нелегальной вырубки</t>
  </si>
  <si>
    <t>Определена площадь вырубки</t>
  </si>
  <si>
    <t>Обнаружены очаги лесных пожаров</t>
  </si>
  <si>
    <t>Определена площадь возгорания</t>
  </si>
  <si>
    <t xml:space="preserve">Определено место возгорания </t>
  </si>
  <si>
    <t>Определено место лесовосстановления</t>
  </si>
  <si>
    <t>Определена площадь лесовосстановления</t>
  </si>
  <si>
    <t>D4</t>
  </si>
  <si>
    <t xml:space="preserve">Отчет содержит данные в соответствии конкурсным заданием
</t>
  </si>
  <si>
    <t>Количество изображений в отчете соответствует количеству черезвычайных ситуаций</t>
  </si>
  <si>
    <t>Своевременная сдача отчета</t>
  </si>
  <si>
    <t>D5</t>
  </si>
  <si>
    <t xml:space="preserve">Взлет осуществлен </t>
  </si>
  <si>
    <t>Пользование программным обеспечением для создания фото и видео при аэросъемке</t>
  </si>
  <si>
    <t>Видеофайл общего полета загружен</t>
  </si>
  <si>
    <t>Коптер совершил посадку в заданную точку</t>
  </si>
  <si>
    <t>Безопасная посадка в заданную точку осуществлена</t>
  </si>
  <si>
    <t>Коптер выполнил задание полностью, без ошибок</t>
  </si>
  <si>
    <t>Отсутствуют касания  пола</t>
  </si>
  <si>
    <t xml:space="preserve">Коптер прилетел в заданные координаты </t>
  </si>
  <si>
    <t>За каждое касание "- 10%" от максимального балла</t>
  </si>
  <si>
    <t>D6</t>
  </si>
  <si>
    <t>Применение карт-схем территории лесничеств  при полетах</t>
  </si>
  <si>
    <t>D7</t>
  </si>
  <si>
    <t>Изображения ориентированы горизонтально</t>
  </si>
  <si>
    <t xml:space="preserve">Файл отчета сохранен и назван в соответствии с конкурсным заданием
</t>
  </si>
  <si>
    <t>Соблюдение техники безопасности при натурном обследовании</t>
  </si>
  <si>
    <t>За каждое нарушение "- 10%" от максимального балла</t>
  </si>
  <si>
    <t>Информирование лесопользователей о несоответсвии  данных натурного обследования данным государственного лесного реестра</t>
  </si>
  <si>
    <t>Вешки изготовлены из живого материала</t>
  </si>
  <si>
    <t>Нижний конец вешки  заострён</t>
  </si>
  <si>
    <t>Верхний конец вешки зачищен</t>
  </si>
  <si>
    <t>Диаметр  столба не более 20 см и не менее 16 см.</t>
  </si>
  <si>
    <t>Длина заготовки для столба 2 м.</t>
  </si>
  <si>
    <t>Столб очищен от коры</t>
  </si>
  <si>
    <t>Высота столба после установки 130 см.</t>
  </si>
  <si>
    <t>На вершине столба скосы расположены правильно (на 2 ската)</t>
  </si>
  <si>
    <t>Гребень столба направлен в сторону очередного деляночного столба</t>
  </si>
  <si>
    <t>Ниша для щеки прямоугольной формы</t>
  </si>
  <si>
    <t>Щека направлена в сторону отведенного участка</t>
  </si>
  <si>
    <t>На щеке указан номер квартала</t>
  </si>
  <si>
    <t>На щеке указан номер отведённого участка</t>
  </si>
  <si>
    <t>На щеке указана площадь отведённого участка</t>
  </si>
  <si>
    <t>На щеке указаны наименование и год мероприятия</t>
  </si>
  <si>
    <t>Выявлено несоответствие данных натурного обследования данным государственного лесного реестра</t>
  </si>
  <si>
    <t>Результаты измерений записаны в журнал</t>
  </si>
  <si>
    <t>Результаты измерений занесены в абрис</t>
  </si>
  <si>
    <t>Составлен акт натурного обследования</t>
  </si>
  <si>
    <t>Акт натурного обследования составлен без ошибок</t>
  </si>
  <si>
    <t>Своевременное сдача отчета</t>
  </si>
  <si>
    <t>Вычесть 0,1 балла за каждую ошибку.</t>
  </si>
  <si>
    <t xml:space="preserve">Применение карт-схем территории лесничеств при натурном обследовании </t>
  </si>
  <si>
    <t xml:space="preserve"> В чертеже лесного участка границы указаны верно</t>
  </si>
  <si>
    <t>Направление румба указано верно в чертеже лесного участка</t>
  </si>
  <si>
    <t>В чертеже лесного участка градусы указаны верно</t>
  </si>
  <si>
    <t>В чертеже лесного участка минуты указаны верно</t>
  </si>
  <si>
    <t>В чертеже лесного участка длина линии указана верно</t>
  </si>
  <si>
    <t>Пользование специальными программами по составлению планов лесосек</t>
  </si>
  <si>
    <t>Первая точка стояния (соответствует точке №1) выбрана правильно (выбор от постоянного ориентира)</t>
  </si>
  <si>
    <t>Центр буссольного кольца не пришёлся на одной вертикали с центром колышка</t>
  </si>
  <si>
    <t>Установлен отсчёт на буссоли на «0»</t>
  </si>
  <si>
    <t>Измерение углов от первой точки стояния проведено по часовой стрелки</t>
  </si>
  <si>
    <t>Правильно переведён магнитный азимут в румб</t>
  </si>
  <si>
    <t>При измерении длины  линии ошибка не более 1м на 300м.</t>
  </si>
  <si>
    <t>Замер линий проводился одновременно со съёмкой</t>
  </si>
  <si>
    <t xml:space="preserve">При проведении замеров линий  установлены палочки </t>
  </si>
  <si>
    <t>Границы участка определены правильно</t>
  </si>
  <si>
    <t>Третья вешка просматривается по двум другим</t>
  </si>
  <si>
    <t>Румб взят правильно</t>
  </si>
  <si>
    <t>При измерении величины угла ошибка не больше 30 минут</t>
  </si>
  <si>
    <t>Невязка точности определения углов при буссольной съёмке меньше 20 мин. на всём участке</t>
  </si>
  <si>
    <t>Отведённый участок привязан к квартальному столбу</t>
  </si>
  <si>
    <t>Определена и измерена первая линия кратчайшего расстояния от квартального столба до отведённого участка</t>
  </si>
  <si>
    <t>Определена вторая линия кратчайшего расстояния от квартального столба до отведённого участка</t>
  </si>
  <si>
    <t>Указаны промеры линий отграничивающих отведённый участок</t>
  </si>
  <si>
    <t>Указаны промеры линий для привязки участка к квартальному столбу</t>
  </si>
  <si>
    <t xml:space="preserve">Указаны углы линии пересечения отведённого участка </t>
  </si>
  <si>
    <t>Правильно обозначены контуры участка</t>
  </si>
  <si>
    <t>Указан номер отведённого участка</t>
  </si>
  <si>
    <t>Площадь участка высчитана правильно</t>
  </si>
  <si>
    <t xml:space="preserve">допуск до 20 минут </t>
  </si>
  <si>
    <t>A2</t>
  </si>
  <si>
    <t>A3</t>
  </si>
  <si>
    <t>A4</t>
  </si>
  <si>
    <t>A5</t>
  </si>
  <si>
    <t>A6</t>
  </si>
  <si>
    <t>A7</t>
  </si>
  <si>
    <t>A8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</si>
  <si>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</si>
  <si>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</si>
  <si>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</si>
  <si>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</si>
  <si>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</si>
  <si>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</si>
  <si>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</si>
  <si>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</si>
  <si>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</si>
  <si>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</si>
  <si>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</si>
  <si>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E2</t>
  </si>
  <si>
    <t>E3</t>
  </si>
  <si>
    <t>E4</t>
  </si>
  <si>
    <t>E5</t>
  </si>
  <si>
    <t>E6</t>
  </si>
  <si>
    <t>E7</t>
  </si>
  <si>
    <t>Форма №1 заполнена без ошибок</t>
  </si>
  <si>
    <t>Форма №2 заполнена без ошибок</t>
  </si>
  <si>
    <t>Форма №5 заполнена без ошибок</t>
  </si>
  <si>
    <t>Форма №13 заполнена без ошибок</t>
  </si>
  <si>
    <t>Реестр отчетов по воспроизводству лесов заполнен без ошибок</t>
  </si>
  <si>
    <t>Skill name</t>
  </si>
  <si>
    <t>WSSS 1</t>
  </si>
  <si>
    <t>Реестр отчетов об охране лесов и пожаров заполнен без ошибок</t>
  </si>
  <si>
    <t>Реестр отчетов о зашите лесов заполнен без ошибок</t>
  </si>
  <si>
    <t>Акт натурного обследования составлен в 3-х экземплярах с приложением к нему чертежа участка</t>
  </si>
  <si>
    <t>Направлено извещение о проведении осмотра лесосек по электронной почте</t>
  </si>
  <si>
    <t>Акт несоответствия   данных  государственного   лесного  реестра   натурному обследованию составлен без ошибок</t>
  </si>
  <si>
    <t>Составлен акт несоответствия   данных  государственного   лесного  реестра   натурному обследованию</t>
  </si>
  <si>
    <t>Форма №12 заполнена без ошибок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</si>
</sst>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.00"/>
  </numFmts>
  <fonts count="19" x14ac:knownFonts="1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scheme val="minor"/>
    </font>
    <font>
      <b/>
      <sz val="10"/>
      <color indexed="81"/>
      <name val="Tahoma"/>
      <family val="2"/>
    </font>
    <font>
      <b/>
      <sz val="12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5" fillId="0" borderId="0"/>
    <xf numFmtId="0" fontId="13" fillId="0" borderId="0"/>
  </cellStyleXfs>
  <cellXfs count="70">
    <xf numFmtId="0" fontId="0" fillId="0" borderId="0" xfId="0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4" fontId="5" fillId="3" borderId="0" xfId="0" applyNumberFormat="1" applyFont="1" applyFill="1" applyAlignment="1">
      <alignment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4" fontId="6" fillId="3" borderId="0" xfId="0" applyNumberFormat="1" applyFont="1" applyFill="1" applyAlignment="1" applyProtection="1">
      <alignment horizontal="center" vertical="center" wrapText="1"/>
      <protection locked="0"/>
    </xf>
    <xf numFmtId="4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vertical="center" wrapText="1"/>
      <protection locked="0"/>
    </xf>
    <xf numFmtId="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17" fillId="0" borderId="0" xfId="2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6.xml"/><Relationship Id="rId33" Type="http://schemas.openxmlformats.org/officeDocument/2006/relationships/revisionLog" Target="revisionLog5.xml"/><Relationship Id="rId29" Type="http://schemas.openxmlformats.org/officeDocument/2006/relationships/revisionLog" Target="revisionLog1.xml"/><Relationship Id="rId32" Type="http://schemas.openxmlformats.org/officeDocument/2006/relationships/revisionLog" Target="revisionLog4.xml"/><Relationship Id="rId37" Type="http://schemas.openxmlformats.org/officeDocument/2006/relationships/revisionLog" Target="revisionLog10.xml"/><Relationship Id="rId36" Type="http://schemas.openxmlformats.org/officeDocument/2006/relationships/revisionLog" Target="revisionLog8.xml"/><Relationship Id="rId31" Type="http://schemas.openxmlformats.org/officeDocument/2006/relationships/revisionLog" Target="revisionLog3.xml"/><Relationship Id="rId30" Type="http://schemas.openxmlformats.org/officeDocument/2006/relationships/revisionLog" Target="revisionLog2.xml"/><Relationship Id="rId35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F54A467-DCF8-684B-8DE3-9F562DD61D01}" diskRevisions="1" revisionId="241" version="37">
  <header guid="{4992B572-3E0D-45C5-A574-95643E560B2A}" dateTime="2022-01-21T17:37:11" maxSheetId="3" userName="User" r:id="rId29" minRId="190" maxRId="195">
    <sheetIdMap count="2">
      <sheetId val="1"/>
      <sheetId val="2"/>
    </sheetIdMap>
  </header>
  <header guid="{E85DACAA-174F-4D67-9E28-C2457F50AF4D}" dateTime="2022-01-21T17:42:03" maxSheetId="3" userName="User" r:id="rId30" minRId="196" maxRId="201">
    <sheetIdMap count="2">
      <sheetId val="1"/>
      <sheetId val="2"/>
    </sheetIdMap>
  </header>
  <header guid="{C35A03EE-5D9A-409C-A9F9-D20D925BE3F5}" dateTime="2022-01-22T23:16:16" maxSheetId="3" userName="User" r:id="rId31" minRId="202" maxRId="212">
    <sheetIdMap count="2">
      <sheetId val="1"/>
      <sheetId val="2"/>
    </sheetIdMap>
  </header>
  <header guid="{8BC55BB2-B4B1-41EA-9DAC-B99D327304C0}" dateTime="2022-01-22T23:16:44" maxSheetId="3" userName="User" r:id="rId32" minRId="214">
    <sheetIdMap count="2">
      <sheetId val="1"/>
      <sheetId val="2"/>
    </sheetIdMap>
  </header>
  <header guid="{19797EE3-B8D1-458E-BA6D-2EAF312A93D3}" dateTime="2022-01-23T14:42:07" maxSheetId="3" userName="User" r:id="rId33" minRId="216">
    <sheetIdMap count="2">
      <sheetId val="1"/>
      <sheetId val="2"/>
    </sheetIdMap>
  </header>
  <header guid="{831313D0-2643-49AF-A242-ECED4AB135D5}" dateTime="2022-01-23T15:05:45" maxSheetId="3" userName="User" r:id="rId34" minRId="217" maxRId="220">
    <sheetIdMap count="2">
      <sheetId val="1"/>
      <sheetId val="2"/>
    </sheetIdMap>
  </header>
  <header guid="{CBE9E7E9-FDF1-4E86-8A3F-7B48F9CD9F0D}" dateTime="2022-01-23T15:11:16" maxSheetId="3" userName="User" r:id="rId35" minRId="221" maxRId="230">
    <sheetIdMap count="2">
      <sheetId val="1"/>
      <sheetId val="2"/>
    </sheetIdMap>
  </header>
  <header guid="{189EB789-E332-475C-9C58-6D8BB79D424B}" dateTime="2022-01-23T15:14:30" maxSheetId="3" userName="User" r:id="rId36" minRId="232" maxRId="239">
    <sheetIdMap count="2">
      <sheetId val="1"/>
      <sheetId val="2"/>
    </sheetIdMap>
  </header>
  <header guid="{7F54A467-DCF8-684B-8DE3-9F562DD61D01}" dateTime="2022-01-26T19:42:32" maxSheetId="3" userName="Microsoft Office User" r:id="rId37" minRId="24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" sId="1" numFmtId="4">
    <oc r="I109">
      <v>0.9</v>
    </oc>
    <nc r="I109">
      <v>1.08</v>
    </nc>
  </rcc>
  <rcc rId="191" sId="1" numFmtId="4">
    <oc r="I110">
      <v>0.9</v>
    </oc>
    <nc r="I110">
      <v>1.08</v>
    </nc>
  </rcc>
  <rcc rId="192" sId="1" numFmtId="4">
    <oc r="I111">
      <v>0.9</v>
    </oc>
    <nc r="I111">
      <v>1.08</v>
    </nc>
  </rcc>
  <rcc rId="193" sId="1" numFmtId="4">
    <oc r="I112">
      <v>0.9</v>
    </oc>
    <nc r="I112">
      <v>1.08</v>
    </nc>
  </rcc>
  <rcc rId="194" sId="1" numFmtId="4">
    <oc r="I113">
      <v>0.9</v>
    </oc>
    <nc r="I113">
      <v>1.08</v>
    </nc>
  </rcc>
  <rrc rId="195" sId="1" ref="A114:XFD114" action="deleteRow">
    <undo index="0" exp="area" dr="I$1:I$1048576" r="E13" sId="1"/>
    <undo index="2" exp="area" dr="$I$1:$I$1048576" r="U11" sId="1"/>
    <undo index="0" exp="area" dr="$H$1:$H$1048576" r="U11" sId="1"/>
    <undo index="2" exp="area" dr="$I$1:$I$1048576" r="U10" sId="1"/>
    <undo index="0" exp="area" dr="$H$1:$H$1048576" r="U10" sId="1"/>
    <undo index="2" exp="area" dr="$I$1:$I$1048576" r="U9" sId="1"/>
    <undo index="0" exp="area" dr="$H$1:$H$1048576" r="U9" sId="1"/>
    <undo index="2" exp="area" dr="$I$1:$I$1048576" r="U8" sId="1"/>
    <undo index="0" exp="area" dr="$H$1:$H$1048576" r="U8" sId="1"/>
    <undo index="2" exp="area" dr="$I$1:$I$1048576" r="U7" sId="1"/>
    <undo index="0" exp="area" dr="$H$1:$H$1048576" r="U7" sId="1"/>
    <undo index="2" exp="area" dr="$I$1:$I$1048576" r="U6" sId="1"/>
    <undo index="0" exp="area" dr="$H$1:$H$1048576" r="U6" sId="1"/>
    <undo index="2" exp="area" dr="$I$1:$I$1048576" r="U5" sId="1"/>
    <undo index="0" exp="area" dr="$H$1:$H$1048576" r="U5" sId="1"/>
    <undo index="2" exp="area" dr="$I$1:$I$1048576" r="U4" sId="1"/>
    <undo index="0" exp="area" dr="$H$1:$H$1048576" r="U4" sId="1"/>
    <undo index="2" exp="area" dr="$I$1:$I$1048576" r="U3" sId="1"/>
    <undo index="0" exp="area" dr="$H$1:$H$1048576" r="U3" sId="1"/>
    <undo index="2" exp="area" dr="$I$1:$I$1048576" r="U2" sId="1"/>
    <undo index="0" exp="area" dr="$H$1:$H$1048576" r="U2" sId="1"/>
    <rfmt sheetId="1" xfDxf="1" sqref="A114:XFD114" start="0" length="0">
      <dxf>
        <font>
          <name val="Times New Roman"/>
          <scheme val="none"/>
        </font>
        <alignment wrapText="1" readingOrder="0"/>
      </dxf>
    </rfmt>
    <rfmt sheetId="1" sqref="A114" start="0" length="0">
      <dxf>
        <font>
          <color theme="1"/>
          <name val="Times New Roman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fmt sheetId="1" sqref="B114" start="0" length="0">
      <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cc rId="0" sId="1" dxf="1">
      <nc r="C114" t="inlineStr">
        <is>
          <t>O</t>
        </is>
      </nc>
      <ndxf>
        <font>
          <color theme="1"/>
          <name val="Times New Roman"/>
          <scheme val="none"/>
        </font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>
      <nc r="D114" t="inlineStr">
        <is>
          <t>Форма №15 заполнена без ошибок</t>
        </is>
      </nc>
      <ndxf>
        <font>
          <color auto="1"/>
          <name val="Times New Roman"/>
          <scheme val="none"/>
        </font>
        <alignment horizontal="left" vertical="center"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4" start="0" length="0">
      <dxf>
        <font>
          <color theme="1"/>
          <name val="Times New Roman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cc rId="0" sId="1" dxf="1">
      <nc r="F114" t="inlineStr">
        <is>
          <t>Вычесть все баллы, если не выполнено.</t>
        </is>
      </nc>
      <n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fmt sheetId="1" sqref="G114" start="0" length="0">
      <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cc rId="0" sId="1" dxf="1">
      <nc r="H114">
        <v>4</v>
      </nc>
      <ndxf>
        <font>
          <color theme="1"/>
          <name val="Times New Roman"/>
          <scheme val="none"/>
        </font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 numFmtId="4">
      <nc r="I114">
        <v>0.9</v>
      </nc>
      <ndxf>
        <font>
          <color theme="1"/>
          <name val="Times New Roman"/>
          <scheme val="none"/>
        </font>
        <numFmt numFmtId="4" formatCode="#,##0.00"/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  <protection locked="0"/>
      </ndxf>
    </rcc>
    <rfmt sheetId="1" sqref="J114" start="0" length="0">
      <dxf>
        <alignment vertical="center" readingOrder="0"/>
        <protection locked="0"/>
      </dxf>
    </rfmt>
    <rfmt sheetId="1" sqref="K114" start="0" length="0">
      <dxf>
        <alignment vertical="center" readingOrder="0"/>
        <protection locked="0"/>
      </dxf>
    </rfmt>
    <rfmt sheetId="1" sqref="L114" start="0" length="0">
      <dxf>
        <alignment vertical="center" readingOrder="0"/>
        <protection locked="0"/>
      </dxf>
    </rfmt>
    <rfmt sheetId="1" sqref="M114" start="0" length="0">
      <dxf>
        <alignment vertical="center" readingOrder="0"/>
        <protection locked="0"/>
      </dxf>
    </rfmt>
    <rfmt sheetId="1" sqref="N114" start="0" length="0">
      <dxf>
        <alignment vertical="center" readingOrder="0"/>
        <protection locked="0"/>
      </dxf>
    </rfmt>
    <rfmt sheetId="1" sqref="O114" start="0" length="0">
      <dxf>
        <alignment vertical="center" readingOrder="0"/>
        <protection locked="0"/>
      </dxf>
    </rfmt>
    <rfmt sheetId="1" sqref="P114" start="0" length="0">
      <dxf>
        <alignment vertical="center" readingOrder="0"/>
      </dxf>
    </rfmt>
    <rfmt sheetId="1" sqref="Q114" start="0" length="0">
      <dxf>
        <alignment vertical="center" readingOrder="0"/>
      </dxf>
    </rfmt>
    <rfmt sheetId="1" sqref="R114" start="0" length="0">
      <dxf>
        <alignment vertical="center" readingOrder="0"/>
      </dxf>
    </rfmt>
    <rfmt sheetId="1" sqref="S114" start="0" length="0">
      <dxf>
        <alignment vertical="center" readingOrder="0"/>
      </dxf>
    </rfmt>
    <rfmt sheetId="1" sqref="T114" start="0" length="0">
      <dxf>
        <alignment vertical="center" readingOrder="0"/>
      </dxf>
    </rfmt>
    <rfmt sheetId="1" sqref="U114" start="0" length="0">
      <dxf>
        <alignment vertical="center" readingOrder="0"/>
      </dxf>
    </rfmt>
    <rfmt sheetId="1" sqref="V114" start="0" length="0">
      <dxf>
        <alignment vertical="center" readingOrder="0"/>
      </dxf>
    </rfmt>
  </rr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" sId="1">
    <oc r="D111" t="inlineStr">
      <is>
        <t>Форма №8 заполнена без ошибок</t>
      </is>
    </oc>
    <nc r="D111" t="inlineStr">
      <is>
        <t>Форма №12 заполнена без ошибок</t>
      </is>
    </nc>
  </rcc>
  <rdn rId="0" localSheetId="1" customView="1" name="Z_BE553221_2C55_2949_BCC2_4C19A2FBF28E_.wvu.FilterData" hidden="1" oldHidden="1">
    <formula>'CIS v.2'!$A$17:$I$217</formula>
  </rdn>
  <rcv guid="{BE553221-2C55-2949-BCC2-4C19A2FBF28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6" sId="1" ref="A43:XFD43" action="deleteRow">
    <undo index="0" exp="area" dr="I$1:I$1048576" r="E13" sId="1"/>
    <undo index="2" exp="area" dr="$I$1:$I$1048576" r="U11" sId="1"/>
    <undo index="0" exp="area" dr="$H$1:$H$1048576" r="U11" sId="1"/>
    <undo index="2" exp="area" dr="$I$1:$I$1048576" r="U10" sId="1"/>
    <undo index="0" exp="area" dr="$H$1:$H$1048576" r="U10" sId="1"/>
    <undo index="2" exp="area" dr="$I$1:$I$1048576" r="U9" sId="1"/>
    <undo index="0" exp="area" dr="$H$1:$H$1048576" r="U9" sId="1"/>
    <undo index="2" exp="area" dr="$I$1:$I$1048576" r="U8" sId="1"/>
    <undo index="0" exp="area" dr="$H$1:$H$1048576" r="U8" sId="1"/>
    <undo index="2" exp="area" dr="$I$1:$I$1048576" r="U7" sId="1"/>
    <undo index="0" exp="area" dr="$H$1:$H$1048576" r="U7" sId="1"/>
    <undo index="2" exp="area" dr="$I$1:$I$1048576" r="U6" sId="1"/>
    <undo index="0" exp="area" dr="$H$1:$H$1048576" r="U6" sId="1"/>
    <undo index="2" exp="area" dr="$I$1:$I$1048576" r="U5" sId="1"/>
    <undo index="0" exp="area" dr="$H$1:$H$1048576" r="U5" sId="1"/>
    <undo index="2" exp="area" dr="$I$1:$I$1048576" r="U4" sId="1"/>
    <undo index="0" exp="area" dr="$H$1:$H$1048576" r="U4" sId="1"/>
    <undo index="2" exp="area" dr="$I$1:$I$1048576" r="U3" sId="1"/>
    <undo index="0" exp="area" dr="$H$1:$H$1048576" r="U3" sId="1"/>
    <undo index="2" exp="area" dr="$I$1:$I$1048576" r="U2" sId="1"/>
    <undo index="0" exp="area" dr="$H$1:$H$1048576" r="U2" sId="1"/>
    <rfmt sheetId="1" xfDxf="1" sqref="A43:XFD43" start="0" length="0">
      <dxf>
        <font>
          <name val="Times New Roman"/>
          <scheme val="none"/>
        </font>
        <alignment wrapText="1" readingOrder="0"/>
      </dxf>
    </rfmt>
    <rfmt sheetId="1" sqref="A43" start="0" length="0">
      <dxf>
        <font>
          <color theme="1"/>
          <name val="Times New Roman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fmt sheetId="1" sqref="B43" start="0" length="0">
      <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cc rId="0" sId="1" dxf="1">
      <nc r="C43" t="inlineStr">
        <is>
          <t>O</t>
        </is>
      </nc>
      <ndxf>
        <font>
          <color theme="1"/>
          <name val="Times New Roman"/>
          <scheme val="none"/>
        </font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>
      <nc r="D43" t="inlineStr">
        <is>
          <t>Реестр приемки рекультивированных земель заполнен без ошибок</t>
        </is>
      </nc>
      <ndxf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fmt sheetId="1" sqref="E43" start="0" length="0">
      <dxf>
        <font>
          <color theme="1"/>
          <name val="Times New Roman"/>
          <scheme val="none"/>
        </font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dxf>
    </rfmt>
    <rcc rId="0" sId="1" dxf="1">
      <nc r="F43" t="inlineStr">
        <is>
          <t>Вычесть все баллы, если не выполнено.</t>
        </is>
      </nc>
      <n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>
      <nc r="G43" t="inlineStr">
        <is>
          <t>да/нет</t>
        </is>
      </nc>
      <ndxf>
        <font>
          <color theme="1"/>
          <name val="Times New Roman"/>
          <scheme val="none"/>
        </font>
        <alignment horizontal="left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>
      <nc r="H43">
        <v>4</v>
      </nc>
      <ndxf>
        <font>
          <color theme="1"/>
          <name val="Times New Roman"/>
          <scheme val="none"/>
        </font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cc rId="0" sId="1" dxf="1" numFmtId="4">
      <nc r="I43">
        <v>0.4</v>
      </nc>
      <ndxf>
        <numFmt numFmtId="4" formatCode="#,##0.00"/>
        <fill>
          <patternFill patternType="solid">
            <fgColor rgb="FFFFFF00"/>
            <bgColor rgb="FFFFFF00"/>
          </patternFill>
        </fill>
        <alignment horizontal="center" vertical="center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  <protection locked="0"/>
      </ndxf>
    </rcc>
    <rfmt sheetId="1" sqref="J43" start="0" length="0">
      <dxf>
        <alignment vertical="center" readingOrder="0"/>
        <protection locked="0"/>
      </dxf>
    </rfmt>
    <rfmt sheetId="1" sqref="K43" start="0" length="0">
      <dxf>
        <alignment vertical="center" readingOrder="0"/>
        <protection locked="0"/>
      </dxf>
    </rfmt>
    <rfmt sheetId="1" sqref="L43" start="0" length="0">
      <dxf>
        <alignment vertical="center" readingOrder="0"/>
        <protection locked="0"/>
      </dxf>
    </rfmt>
    <rfmt sheetId="1" sqref="M43" start="0" length="0">
      <dxf>
        <alignment vertical="center" readingOrder="0"/>
        <protection locked="0"/>
      </dxf>
    </rfmt>
    <rfmt sheetId="1" sqref="N43" start="0" length="0">
      <dxf>
        <alignment vertical="center" readingOrder="0"/>
        <protection locked="0"/>
      </dxf>
    </rfmt>
    <rfmt sheetId="1" sqref="O43" start="0" length="0">
      <dxf>
        <alignment vertical="center" readingOrder="0"/>
        <protection locked="0"/>
      </dxf>
    </rfmt>
    <rfmt sheetId="1" sqref="P43" start="0" length="0">
      <dxf>
        <alignment vertical="center" readingOrder="0"/>
      </dxf>
    </rfmt>
    <rfmt sheetId="1" sqref="Q43" start="0" length="0">
      <dxf>
        <alignment vertical="center" readingOrder="0"/>
      </dxf>
    </rfmt>
    <rfmt sheetId="1" sqref="R43" start="0" length="0">
      <dxf>
        <alignment vertical="center" readingOrder="0"/>
      </dxf>
    </rfmt>
    <rfmt sheetId="1" sqref="S43" start="0" length="0">
      <dxf>
        <alignment vertical="center" readingOrder="0"/>
      </dxf>
    </rfmt>
    <rfmt sheetId="1" sqref="T43" start="0" length="0">
      <dxf>
        <alignment vertical="center" readingOrder="0"/>
      </dxf>
    </rfmt>
    <rfmt sheetId="1" sqref="U43" start="0" length="0">
      <dxf>
        <alignment vertical="center" readingOrder="0"/>
      </dxf>
    </rfmt>
    <rfmt sheetId="1" sqref="V43" start="0" length="0">
      <dxf>
        <alignment vertical="center" readingOrder="0"/>
      </dxf>
    </rfmt>
  </rrc>
  <rcc rId="197" sId="1" numFmtId="4">
    <oc r="I49">
      <v>0.1</v>
    </oc>
    <nc r="I49">
      <v>0.2</v>
    </nc>
  </rcc>
  <rcc rId="198" sId="1" numFmtId="4">
    <oc r="I50">
      <v>0.1</v>
    </oc>
    <nc r="I50">
      <v>0.2</v>
    </nc>
  </rcc>
  <rcc rId="199" sId="1" numFmtId="4">
    <oc r="I48">
      <v>0.1</v>
    </oc>
    <nc r="I48">
      <v>0.2</v>
    </nc>
  </rcc>
  <rcc rId="200" sId="1" numFmtId="4">
    <oc r="I33">
      <v>0.2</v>
    </oc>
    <nc r="I33">
      <v>0.25</v>
    </nc>
  </rcc>
  <rcc rId="201" sId="1" numFmtId="4">
    <oc r="I34">
      <v>0.2</v>
    </oc>
    <nc r="I34">
      <v>0.25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2" sId="1" ref="A182:XFD182" action="insertRow">
    <undo index="2" exp="area" dr="$I$1:$I$1048576" r="U2" sId="1"/>
    <undo index="0" exp="area" dr="$H$1:$H$1048576" r="U2" sId="1"/>
    <undo index="2" exp="area" dr="$I$1:$I$1048576" r="U3" sId="1"/>
    <undo index="0" exp="area" dr="$H$1:$H$1048576" r="U3" sId="1"/>
    <undo index="2" exp="area" dr="$I$1:$I$1048576" r="U4" sId="1"/>
    <undo index="0" exp="area" dr="$H$1:$H$1048576" r="U4" sId="1"/>
    <undo index="2" exp="area" dr="$I$1:$I$1048576" r="U5" sId="1"/>
    <undo index="0" exp="area" dr="$H$1:$H$1048576" r="U5" sId="1"/>
    <undo index="2" exp="area" dr="$I$1:$I$1048576" r="U6" sId="1"/>
    <undo index="0" exp="area" dr="$H$1:$H$1048576" r="U6" sId="1"/>
    <undo index="2" exp="area" dr="$I$1:$I$1048576" r="U7" sId="1"/>
    <undo index="0" exp="area" dr="$H$1:$H$1048576" r="U7" sId="1"/>
    <undo index="2" exp="area" dr="$I$1:$I$1048576" r="U8" sId="1"/>
    <undo index="0" exp="area" dr="$H$1:$H$1048576" r="U8" sId="1"/>
    <undo index="2" exp="area" dr="$I$1:$I$1048576" r="U9" sId="1"/>
    <undo index="0" exp="area" dr="$H$1:$H$1048576" r="U9" sId="1"/>
    <undo index="2" exp="area" dr="$I$1:$I$1048576" r="U10" sId="1"/>
    <undo index="0" exp="area" dr="$H$1:$H$1048576" r="U10" sId="1"/>
    <undo index="2" exp="area" dr="$I$1:$I$1048576" r="U11" sId="1"/>
    <undo index="0" exp="area" dr="$H$1:$H$1048576" r="U11" sId="1"/>
    <undo index="0" exp="area" dr="I$1:I$1048576" r="E13" sId="1"/>
  </rrc>
  <rcc rId="203" sId="1">
    <nc r="H182">
      <v>4</v>
    </nc>
  </rcc>
  <rcc rId="204" sId="1">
    <nc r="G182" t="inlineStr">
      <is>
        <t>да/нет</t>
      </is>
    </nc>
  </rcc>
  <rcc rId="205" sId="1" numFmtId="4">
    <oc r="I180">
      <v>1</v>
    </oc>
    <nc r="I180">
      <v>0.6</v>
    </nc>
  </rcc>
  <rcc rId="206" sId="1" numFmtId="4">
    <oc r="I181">
      <v>1</v>
    </oc>
    <nc r="I181">
      <v>0.6</v>
    </nc>
  </rcc>
  <rcc rId="207" sId="1" numFmtId="4">
    <nc r="I182">
      <v>0.6</v>
    </nc>
  </rcc>
  <rcc rId="208" sId="1" numFmtId="4">
    <oc r="I178">
      <v>0.3</v>
    </oc>
    <nc r="I178">
      <v>0.4</v>
    </nc>
  </rcc>
  <rcc rId="209" sId="1" numFmtId="4">
    <oc r="I179">
      <v>0.3</v>
    </oc>
    <nc r="I179">
      <v>0.4</v>
    </nc>
  </rcc>
  <rcc rId="210" sId="1">
    <nc r="D182" t="inlineStr">
      <is>
        <t>Акт натурного обследования составлен в 3-х экземплярах</t>
      </is>
    </nc>
  </rcc>
  <rcc rId="211" sId="1">
    <nc r="F182" t="inlineStr">
      <is>
        <t>Вычесть все баллы, если не выполнено.</t>
      </is>
    </nc>
  </rcc>
  <rcc rId="212" sId="1">
    <nc r="C182" t="inlineStr">
      <is>
        <t>O</t>
      </is>
    </nc>
  </rcc>
  <rcv guid="{00C9BE0B-FCAE-48C1-9979-641E1D215CFC}" action="delete"/>
  <rdn rId="0" localSheetId="1" customView="1" name="Z_00C9BE0B_FCAE_48C1_9979_641E1D215CFC_.wvu.FilterData" hidden="1" oldHidden="1">
    <formula>'CIS v.2'!$A$17:$I$215</formula>
    <oldFormula>'CIS v.2'!$A$17:$I$215</oldFormula>
  </rdn>
  <rcv guid="{00C9BE0B-FCAE-48C1-9979-641E1D215CF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">
    <oc r="D182" t="inlineStr">
      <is>
        <t>Акт натурного обследования составлен в 3-х экземплярах</t>
      </is>
    </oc>
    <nc r="D182" t="inlineStr">
      <is>
        <t>Акт натурного обследования составлен в 3-х экземплярах с приложением к нему чертежа участка</t>
      </is>
    </nc>
  </rcc>
  <rcv guid="{00C9BE0B-FCAE-48C1-9979-641E1D215CFC}" action="delete"/>
  <rdn rId="0" localSheetId="1" customView="1" name="Z_00C9BE0B_FCAE_48C1_9979_641E1D215CFC_.wvu.FilterData" hidden="1" oldHidden="1">
    <formula>'CIS v.2'!$A$17:$I$215</formula>
    <oldFormula>'CIS v.2'!$A$17:$I$215</oldFormula>
  </rdn>
  <rcv guid="{00C9BE0B-FCAE-48C1-9979-641E1D215CF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" sId="1">
    <oc r="D71" t="inlineStr">
      <is>
        <t>Направлено извещение о проведении осмотра лесосек </t>
      </is>
    </oc>
    <nc r="D71" t="inlineStr">
      <is>
        <t>Направлено извещение о проведении осмотра лесосек по электронной почте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7" sId="1" ref="A183:XFD183" action="insertRow">
    <undo index="2" exp="area" dr="$I$1:$I$1048576" r="U2" sId="1"/>
    <undo index="0" exp="area" dr="$H$1:$H$1048576" r="U2" sId="1"/>
    <undo index="2" exp="area" dr="$I$1:$I$1048576" r="U3" sId="1"/>
    <undo index="0" exp="area" dr="$H$1:$H$1048576" r="U3" sId="1"/>
    <undo index="2" exp="area" dr="$I$1:$I$1048576" r="U4" sId="1"/>
    <undo index="0" exp="area" dr="$H$1:$H$1048576" r="U4" sId="1"/>
    <undo index="2" exp="area" dr="$I$1:$I$1048576" r="U5" sId="1"/>
    <undo index="0" exp="area" dr="$H$1:$H$1048576" r="U5" sId="1"/>
    <undo index="2" exp="area" dr="$I$1:$I$1048576" r="U6" sId="1"/>
    <undo index="0" exp="area" dr="$H$1:$H$1048576" r="U6" sId="1"/>
    <undo index="2" exp="area" dr="$I$1:$I$1048576" r="U7" sId="1"/>
    <undo index="0" exp="area" dr="$H$1:$H$1048576" r="U7" sId="1"/>
    <undo index="2" exp="area" dr="$I$1:$I$1048576" r="U8" sId="1"/>
    <undo index="0" exp="area" dr="$H$1:$H$1048576" r="U8" sId="1"/>
    <undo index="2" exp="area" dr="$I$1:$I$1048576" r="U9" sId="1"/>
    <undo index="0" exp="area" dr="$H$1:$H$1048576" r="U9" sId="1"/>
    <undo index="2" exp="area" dr="$I$1:$I$1048576" r="U10" sId="1"/>
    <undo index="0" exp="area" dr="$H$1:$H$1048576" r="U10" sId="1"/>
    <undo index="2" exp="area" dr="$I$1:$I$1048576" r="U11" sId="1"/>
    <undo index="0" exp="area" dr="$H$1:$H$1048576" r="U11" sId="1"/>
    <undo index="0" exp="area" dr="I$1:I$1048576" r="E13" sId="1"/>
  </rrc>
  <rrc rId="218" sId="1" ref="A184:XFD184" action="insertRow">
    <undo index="2" exp="area" dr="$I$1:$I$1048576" r="U2" sId="1"/>
    <undo index="0" exp="area" dr="$H$1:$H$1048576" r="U2" sId="1"/>
    <undo index="2" exp="area" dr="$I$1:$I$1048576" r="U3" sId="1"/>
    <undo index="0" exp="area" dr="$H$1:$H$1048576" r="U3" sId="1"/>
    <undo index="2" exp="area" dr="$I$1:$I$1048576" r="U4" sId="1"/>
    <undo index="0" exp="area" dr="$H$1:$H$1048576" r="U4" sId="1"/>
    <undo index="2" exp="area" dr="$I$1:$I$1048576" r="U5" sId="1"/>
    <undo index="0" exp="area" dr="$H$1:$H$1048576" r="U5" sId="1"/>
    <undo index="2" exp="area" dr="$I$1:$I$1048576" r="U6" sId="1"/>
    <undo index="0" exp="area" dr="$H$1:$H$1048576" r="U6" sId="1"/>
    <undo index="2" exp="area" dr="$I$1:$I$1048576" r="U7" sId="1"/>
    <undo index="0" exp="area" dr="$H$1:$H$1048576" r="U7" sId="1"/>
    <undo index="2" exp="area" dr="$I$1:$I$1048576" r="U8" sId="1"/>
    <undo index="0" exp="area" dr="$H$1:$H$1048576" r="U8" sId="1"/>
    <undo index="2" exp="area" dr="$I$1:$I$1048576" r="U9" sId="1"/>
    <undo index="0" exp="area" dr="$H$1:$H$1048576" r="U9" sId="1"/>
    <undo index="2" exp="area" dr="$I$1:$I$1048576" r="U10" sId="1"/>
    <undo index="0" exp="area" dr="$H$1:$H$1048576" r="U10" sId="1"/>
    <undo index="2" exp="area" dr="$I$1:$I$1048576" r="U11" sId="1"/>
    <undo index="0" exp="area" dr="$H$1:$H$1048576" r="U11" sId="1"/>
    <undo index="0" exp="area" dr="I$1:I$1048576" r="E13" sId="1"/>
  </rrc>
  <rcc rId="219" sId="1">
    <nc r="D183" t="inlineStr">
      <is>
        <t>Составлен акт натурного обследования</t>
      </is>
    </nc>
  </rcc>
  <rcc rId="220" sId="1">
    <nc r="D184" t="inlineStr">
      <is>
        <t>Акт натурного обследования составлен без ошибок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" sId="1">
    <nc r="C183" t="inlineStr">
      <is>
        <t>O</t>
      </is>
    </nc>
  </rcc>
  <rcc rId="222" sId="1">
    <nc r="C184" t="inlineStr">
      <is>
        <t>O</t>
      </is>
    </nc>
  </rcc>
  <rcc rId="223" sId="1">
    <nc r="F183" t="inlineStr">
      <is>
        <t>Вычесть все баллы, если не выполнено.</t>
      </is>
    </nc>
  </rcc>
  <rcc rId="224" sId="1">
    <nc r="F184" t="inlineStr">
      <is>
        <t>Вычесть все баллы, если не выполнено.</t>
      </is>
    </nc>
  </rcc>
  <rcc rId="225" sId="1">
    <nc r="G183" t="inlineStr">
      <is>
        <t>да/нет</t>
      </is>
    </nc>
  </rcc>
  <rcc rId="226" sId="1">
    <nc r="G184" t="inlineStr">
      <is>
        <t>да/нет</t>
      </is>
    </nc>
  </rcc>
  <rcc rId="227" sId="1">
    <nc r="H183">
      <v>4</v>
    </nc>
  </rcc>
  <rcc rId="228" sId="1">
    <nc r="H184">
      <v>4</v>
    </nc>
  </rcc>
  <rcc rId="229" sId="1">
    <oc r="D184" t="inlineStr">
      <is>
        <t>Акт натурного обследования составлен без ошибок</t>
      </is>
    </oc>
    <nc r="D184" t="inlineStr">
      <is>
        <t>Акт несоответствия   данных  государственного   лесного  реестра   натурному обследованию составлен без ошибок</t>
      </is>
    </nc>
  </rcc>
  <rcc rId="230" sId="1">
    <oc r="D183" t="inlineStr">
      <is>
        <t>Составлен акт натурного обследования</t>
      </is>
    </oc>
    <nc r="D183" t="inlineStr">
      <is>
        <t>Составлен акт несоответствия   данных  государственного   лесного  реестра   натурному обследованию</t>
      </is>
    </nc>
  </rcc>
  <rcv guid="{00C9BE0B-FCAE-48C1-9979-641E1D215CFC}" action="delete"/>
  <rdn rId="0" localSheetId="1" customView="1" name="Z_00C9BE0B_FCAE_48C1_9979_641E1D215CFC_.wvu.FilterData" hidden="1" oldHidden="1">
    <formula>'CIS v.2'!$A$17:$I$217</formula>
    <oldFormula>'CIS v.2'!$A$17:$I$217</oldFormula>
  </rdn>
  <rcv guid="{00C9BE0B-FCAE-48C1-9979-641E1D215CF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" sId="1" numFmtId="4">
    <oc r="I185">
      <v>0.4</v>
    </oc>
    <nc r="I185">
      <v>0.5</v>
    </nc>
  </rcc>
  <rcc rId="233" sId="1" numFmtId="4">
    <nc r="I183">
      <v>0.4</v>
    </nc>
  </rcc>
  <rcc rId="234" sId="1" numFmtId="4">
    <nc r="I184">
      <v>0.4</v>
    </nc>
  </rcc>
  <rcc rId="235" sId="1" numFmtId="4">
    <oc r="I178">
      <v>0.4</v>
    </oc>
    <nc r="I178">
      <v>0.25</v>
    </nc>
  </rcc>
  <rcc rId="236" sId="1" numFmtId="4">
    <oc r="I179">
      <v>0.4</v>
    </oc>
    <nc r="I179">
      <v>0.25</v>
    </nc>
  </rcc>
  <rcc rId="237" sId="1" numFmtId="4">
    <oc r="I180">
      <v>0.6</v>
    </oc>
    <nc r="I180">
      <v>0.4</v>
    </nc>
  </rcc>
  <rcc rId="238" sId="1" numFmtId="4">
    <oc r="I181">
      <v>0.6</v>
    </oc>
    <nc r="I181">
      <v>0.4</v>
    </nc>
  </rcc>
  <rcc rId="239" sId="1" numFmtId="4">
    <oc r="I182">
      <v>0.6</v>
    </oc>
    <nc r="I182">
      <v>0.4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233"/>
  <sheetViews>
    <sheetView tabSelected="1" topLeftCell="A94" zoomScaleNormal="100" workbookViewId="0">
      <selection activeCell="D112" sqref="D112"/>
    </sheetView>
  </sheetViews>
  <sheetFormatPr baseColWidth="10" defaultColWidth="14.5" defaultRowHeight="13" x14ac:dyDescent="0.15"/>
  <cols>
    <col min="1" max="1" width="9.6640625" style="30" customWidth="1"/>
    <col min="2" max="2" width="34.5" style="30" customWidth="1"/>
    <col min="3" max="3" width="12" style="30" customWidth="1"/>
    <col min="4" max="4" width="43.83203125" style="30" customWidth="1"/>
    <col min="5" max="5" width="10.5" style="30" customWidth="1"/>
    <col min="6" max="6" width="41.33203125" style="30" customWidth="1"/>
    <col min="7" max="7" width="14.5" style="30"/>
    <col min="8" max="9" width="11.83203125" style="30" customWidth="1"/>
    <col min="10" max="12" width="14.5" style="30"/>
    <col min="13" max="14" width="4" style="30" customWidth="1"/>
    <col min="15" max="18" width="14.5" style="30"/>
    <col min="19" max="19" width="4" style="30" customWidth="1"/>
    <col min="20" max="16384" width="14.5" style="30"/>
  </cols>
  <sheetData>
    <row r="1" spans="1:22" ht="16" x14ac:dyDescent="0.15">
      <c r="A1" s="33"/>
      <c r="B1" s="33"/>
      <c r="C1" s="64"/>
      <c r="D1" s="69" t="s">
        <v>1744</v>
      </c>
      <c r="E1" s="39"/>
      <c r="F1" s="33"/>
      <c r="G1" s="33"/>
      <c r="H1" s="35"/>
      <c r="I1" s="33"/>
      <c r="J1" s="33"/>
      <c r="K1" s="33"/>
      <c r="L1" s="36"/>
      <c r="M1" s="33"/>
      <c r="N1" s="33"/>
      <c r="O1" s="38"/>
      <c r="P1" s="14" t="s">
        <v>1465</v>
      </c>
      <c r="Q1" s="14" t="s">
        <v>1466</v>
      </c>
      <c r="R1" s="14" t="s">
        <v>1467</v>
      </c>
      <c r="S1" s="13"/>
      <c r="T1" s="14" t="s">
        <v>1468</v>
      </c>
      <c r="U1" s="14" t="s">
        <v>1467</v>
      </c>
      <c r="V1" s="13"/>
    </row>
    <row r="2" spans="1:22" ht="34" x14ac:dyDescent="0.15">
      <c r="A2" s="33"/>
      <c r="B2" s="33"/>
      <c r="C2" s="64"/>
      <c r="D2" s="68" t="s">
        <v>1508</v>
      </c>
      <c r="E2" s="39"/>
      <c r="F2" s="33"/>
      <c r="G2" s="33"/>
      <c r="H2" s="35"/>
      <c r="I2" s="33"/>
      <c r="J2" s="33"/>
      <c r="K2" s="33"/>
      <c r="L2" s="36"/>
      <c r="M2" s="33"/>
      <c r="N2" s="33"/>
      <c r="O2" s="38" t="s">
        <v>1469</v>
      </c>
      <c r="P2" s="15">
        <f>IFERROR(SUMIF($C$17:$C$62,"O",$I$17:$I$62), 0)</f>
        <v>16</v>
      </c>
      <c r="Q2" s="15">
        <f>IFERROR(SUMIF($C$17:$C$62,"J",$I$17:$I$62),0)</f>
        <v>0</v>
      </c>
      <c r="R2" s="15">
        <f t="shared" ref="R2" si="0">IFERROR(SUM(P2:Q2),0)</f>
        <v>16</v>
      </c>
      <c r="S2" s="13"/>
      <c r="T2" s="14" t="s">
        <v>1745</v>
      </c>
      <c r="U2" s="15">
        <f>IFERROR(SUMIF($H:$H,1,$I:$I),0)</f>
        <v>10</v>
      </c>
      <c r="V2" s="13"/>
    </row>
    <row r="3" spans="1:22" ht="14" x14ac:dyDescent="0.15">
      <c r="A3" s="33"/>
      <c r="B3" s="33"/>
      <c r="C3" s="67"/>
      <c r="D3" s="65" t="s">
        <v>1470</v>
      </c>
      <c r="E3" s="40" t="s">
        <v>1471</v>
      </c>
      <c r="F3" s="33"/>
      <c r="G3" s="33"/>
      <c r="H3" s="33"/>
      <c r="I3" s="33"/>
      <c r="J3" s="33"/>
      <c r="K3" s="33"/>
      <c r="L3" s="36"/>
      <c r="M3" s="33"/>
      <c r="N3" s="33"/>
      <c r="O3" s="38" t="s">
        <v>1472</v>
      </c>
      <c r="P3" s="15">
        <f>IFERROR(SUMIF($C$62:$C$97,"O",$I$62:$I$97), 0)</f>
        <v>13</v>
      </c>
      <c r="Q3" s="15">
        <f>IFERROR(SUMIF($C$62:$C$97,"J",$I$62:$I$97),0)</f>
        <v>0</v>
      </c>
      <c r="R3" s="15">
        <f t="shared" ref="R3:R10" si="1">IFERROR(SUM(P3:Q3),0)</f>
        <v>13</v>
      </c>
      <c r="S3" s="13"/>
      <c r="T3" s="14" t="s">
        <v>1473</v>
      </c>
      <c r="U3" s="15">
        <f>IFERROR(SUMIF($H:$H,2,$I:$I),0)</f>
        <v>5</v>
      </c>
      <c r="V3" s="13"/>
    </row>
    <row r="4" spans="1:22" ht="28" x14ac:dyDescent="0.15">
      <c r="A4" s="33"/>
      <c r="B4" s="33"/>
      <c r="C4" s="66" t="s">
        <v>1469</v>
      </c>
      <c r="D4" s="41" t="s">
        <v>1575</v>
      </c>
      <c r="E4" s="42">
        <f>IFERROR(SUM($I$17:$I$62), 0)</f>
        <v>16</v>
      </c>
      <c r="F4" s="33"/>
      <c r="G4" s="33"/>
      <c r="H4" s="33"/>
      <c r="I4" s="33"/>
      <c r="J4" s="33"/>
      <c r="K4" s="33"/>
      <c r="L4" s="36"/>
      <c r="M4" s="33"/>
      <c r="N4" s="33"/>
      <c r="O4" s="38" t="s">
        <v>1474</v>
      </c>
      <c r="P4" s="15">
        <f>IFERROR(SUMIF($C$97:$C$119,"O",$I$97:$I$119), 0)</f>
        <v>15.500000000000002</v>
      </c>
      <c r="Q4" s="15">
        <f>IFERROR(SUMIF($C$97:$C$119,"J",$I$97:$I$119),0)</f>
        <v>0</v>
      </c>
      <c r="R4" s="15">
        <f t="shared" si="1"/>
        <v>15.500000000000002</v>
      </c>
      <c r="S4" s="13"/>
      <c r="T4" s="14" t="s">
        <v>1475</v>
      </c>
      <c r="U4" s="15">
        <f>IFERROR(SUMIF($H:$H,3,$I:$I),0)</f>
        <v>25.000000000000021</v>
      </c>
      <c r="V4" s="13"/>
    </row>
    <row r="5" spans="1:22" ht="28" x14ac:dyDescent="0.15">
      <c r="A5" s="33"/>
      <c r="B5" s="33"/>
      <c r="C5" s="41" t="s">
        <v>1472</v>
      </c>
      <c r="D5" s="41" t="s">
        <v>1587</v>
      </c>
      <c r="E5" s="42">
        <f>IFERROR(SUM($I$62:$I$97),0)</f>
        <v>13</v>
      </c>
      <c r="F5" s="33"/>
      <c r="G5" s="33"/>
      <c r="H5" s="33"/>
      <c r="I5" s="33"/>
      <c r="J5" s="33"/>
      <c r="K5" s="33"/>
      <c r="L5" s="36"/>
      <c r="M5" s="33"/>
      <c r="N5" s="33"/>
      <c r="O5" s="38" t="s">
        <v>1476</v>
      </c>
      <c r="P5" s="15">
        <f>IFERROR(SUMIF($C$119:$C$155,"O",$I$119:$I$155), 0)</f>
        <v>34.5</v>
      </c>
      <c r="Q5" s="15">
        <f>IFERROR(SUMIF($C$119:$C$155,"J",$I$119:$I$155),0)</f>
        <v>1</v>
      </c>
      <c r="R5" s="15">
        <f t="shared" si="1"/>
        <v>35.5</v>
      </c>
      <c r="S5" s="13"/>
      <c r="T5" s="14" t="s">
        <v>1477</v>
      </c>
      <c r="U5" s="15">
        <f>IFERROR(SUMIF($H:$H,4,$I:$I),0)</f>
        <v>19.999999999999993</v>
      </c>
      <c r="V5" s="13"/>
    </row>
    <row r="6" spans="1:22" ht="28" x14ac:dyDescent="0.15">
      <c r="A6" s="33"/>
      <c r="B6" s="33"/>
      <c r="C6" s="41" t="s">
        <v>1474</v>
      </c>
      <c r="D6" s="43" t="s">
        <v>1588</v>
      </c>
      <c r="E6" s="42">
        <f>IFERROR(SUM($I$97:$I$119),0)</f>
        <v>15.500000000000002</v>
      </c>
      <c r="F6" s="33"/>
      <c r="G6" s="33"/>
      <c r="H6" s="33"/>
      <c r="I6" s="33"/>
      <c r="J6" s="33"/>
      <c r="K6" s="33"/>
      <c r="L6" s="36"/>
      <c r="M6" s="33"/>
      <c r="N6" s="33"/>
      <c r="O6" s="38" t="s">
        <v>1478</v>
      </c>
      <c r="P6" s="15">
        <f>IFERROR(SUMIF($C$155:$C$217,"O",$I$155:$I$217), 0)</f>
        <v>20</v>
      </c>
      <c r="Q6" s="31">
        <f>IFERROR(SUMIF($C$155:$C$217,"J",$I$155:$I$217),0)</f>
        <v>0</v>
      </c>
      <c r="R6" s="15">
        <f t="shared" si="1"/>
        <v>20</v>
      </c>
      <c r="S6" s="13"/>
      <c r="T6" s="14" t="s">
        <v>1479</v>
      </c>
      <c r="U6" s="15">
        <f>IFERROR(SUMIF($H:$H,5,$I:$I),0)</f>
        <v>15</v>
      </c>
      <c r="V6" s="13"/>
    </row>
    <row r="7" spans="1:22" ht="42" x14ac:dyDescent="0.15">
      <c r="A7" s="33"/>
      <c r="B7" s="33"/>
      <c r="C7" s="41" t="s">
        <v>1476</v>
      </c>
      <c r="D7" s="43" t="s">
        <v>1589</v>
      </c>
      <c r="E7" s="42">
        <f>IFERROR(SUM($I$119:$I$155), 0)</f>
        <v>35.5</v>
      </c>
      <c r="F7" s="33"/>
      <c r="G7" s="33"/>
      <c r="H7" s="33"/>
      <c r="I7" s="33"/>
      <c r="J7" s="33"/>
      <c r="K7" s="33"/>
      <c r="L7" s="36"/>
      <c r="M7" s="33"/>
      <c r="N7" s="33"/>
      <c r="O7" s="38" t="s">
        <v>1480</v>
      </c>
      <c r="P7" s="15">
        <f>IFERROR(SUMIF(#REF!,"O",#REF!), 0)</f>
        <v>0</v>
      </c>
      <c r="Q7" s="15">
        <f>IFERROR(SUMIF(#REF!,"J",#REF!),0)</f>
        <v>0</v>
      </c>
      <c r="R7" s="15">
        <f t="shared" si="1"/>
        <v>0</v>
      </c>
      <c r="S7" s="13"/>
      <c r="T7" s="14" t="s">
        <v>1481</v>
      </c>
      <c r="U7" s="15">
        <f>IFERROR(SUMIF($H:$H,6,$I:$I),0)</f>
        <v>10</v>
      </c>
      <c r="V7" s="13"/>
    </row>
    <row r="8" spans="1:22" ht="14" x14ac:dyDescent="0.15">
      <c r="A8" s="33"/>
      <c r="B8" s="33"/>
      <c r="C8" s="41" t="s">
        <v>1478</v>
      </c>
      <c r="D8" s="43" t="s">
        <v>1590</v>
      </c>
      <c r="E8" s="42">
        <f>IFERROR(SUM($I$155:$I$217), 0)</f>
        <v>20</v>
      </c>
      <c r="F8" s="33"/>
      <c r="G8" s="33"/>
      <c r="H8" s="33"/>
      <c r="I8" s="33"/>
      <c r="J8" s="33"/>
      <c r="K8" s="33"/>
      <c r="L8" s="36"/>
      <c r="M8" s="33"/>
      <c r="N8" s="33"/>
      <c r="O8" s="38" t="s">
        <v>1482</v>
      </c>
      <c r="P8" s="15">
        <f>IFERROR(SUMIF(#REF!,"O",#REF!), 0)</f>
        <v>0</v>
      </c>
      <c r="Q8" s="15">
        <f>IFERROR(SUMIF(#REF!,"J",#REF!),0)</f>
        <v>0</v>
      </c>
      <c r="R8" s="15">
        <f t="shared" si="1"/>
        <v>0</v>
      </c>
      <c r="S8" s="13"/>
      <c r="T8" s="14" t="s">
        <v>1483</v>
      </c>
      <c r="U8" s="15">
        <f>IFERROR(SUMIF($H:$H,7,$I:$I),0)</f>
        <v>5</v>
      </c>
      <c r="V8" s="13"/>
    </row>
    <row r="9" spans="1:22" ht="14" x14ac:dyDescent="0.15">
      <c r="A9" s="33"/>
      <c r="B9" s="33"/>
      <c r="C9" s="41" t="s">
        <v>1480</v>
      </c>
      <c r="D9" s="43"/>
      <c r="E9" s="42">
        <f>IFERROR(SUM(#REF!), 0)</f>
        <v>0</v>
      </c>
      <c r="F9" s="33"/>
      <c r="G9" s="33"/>
      <c r="H9" s="33"/>
      <c r="I9" s="33"/>
      <c r="J9" s="33"/>
      <c r="K9" s="33"/>
      <c r="L9" s="36"/>
      <c r="M9" s="33"/>
      <c r="N9" s="33"/>
      <c r="O9" s="38" t="s">
        <v>1484</v>
      </c>
      <c r="P9" s="15">
        <f>IFERROR(SUMIF(#REF!,"O",#REF!), 0)</f>
        <v>0</v>
      </c>
      <c r="Q9" s="15">
        <f>IFERROR(SUMIF(#REF!,"J",#REF!),0)</f>
        <v>0</v>
      </c>
      <c r="R9" s="15">
        <f t="shared" si="1"/>
        <v>0</v>
      </c>
      <c r="S9" s="13"/>
      <c r="T9" s="14" t="s">
        <v>1485</v>
      </c>
      <c r="U9" s="15">
        <f>IFERROR(SUMIF($H:$H,8,$I:$I),0)</f>
        <v>10</v>
      </c>
      <c r="V9" s="13"/>
    </row>
    <row r="10" spans="1:22" ht="14" x14ac:dyDescent="0.15">
      <c r="A10" s="33"/>
      <c r="B10" s="33"/>
      <c r="C10" s="41" t="s">
        <v>1482</v>
      </c>
      <c r="D10" s="41"/>
      <c r="E10" s="44">
        <f>IFERROR(SUM(#REF!), 0)</f>
        <v>0</v>
      </c>
      <c r="F10" s="33"/>
      <c r="G10" s="33"/>
      <c r="H10" s="33"/>
      <c r="I10" s="33"/>
      <c r="J10" s="33"/>
      <c r="K10" s="33"/>
      <c r="L10" s="36"/>
      <c r="M10" s="33"/>
      <c r="N10" s="33"/>
      <c r="O10" s="38" t="s">
        <v>1486</v>
      </c>
      <c r="P10" s="15">
        <f>IFERROR(SUMIF(#REF!,"O",#REF!), 0)</f>
        <v>0</v>
      </c>
      <c r="Q10" s="15">
        <f>IFERROR(SUMIF(#REF!,"J",#REF!),0)</f>
        <v>0</v>
      </c>
      <c r="R10" s="15">
        <f t="shared" si="1"/>
        <v>0</v>
      </c>
      <c r="S10" s="13"/>
      <c r="T10" s="14" t="s">
        <v>1487</v>
      </c>
      <c r="U10" s="15">
        <f>IFERROR(SUMIF($H:$H,9,$I:$I),0)</f>
        <v>0</v>
      </c>
      <c r="V10" s="13"/>
    </row>
    <row r="11" spans="1:22" ht="14" x14ac:dyDescent="0.15">
      <c r="A11" s="33"/>
      <c r="B11" s="33"/>
      <c r="C11" s="41" t="s">
        <v>1484</v>
      </c>
      <c r="D11" s="41"/>
      <c r="E11" s="44">
        <f>IFERROR(SUM(#REF!), 0)</f>
        <v>0</v>
      </c>
      <c r="F11" s="33"/>
      <c r="G11" s="33"/>
      <c r="H11" s="33"/>
      <c r="I11" s="33"/>
      <c r="J11" s="33"/>
      <c r="K11" s="33"/>
      <c r="L11" s="36"/>
      <c r="M11" s="33"/>
      <c r="N11" s="33"/>
      <c r="O11" s="38" t="s">
        <v>1467</v>
      </c>
      <c r="P11" s="15">
        <f t="shared" ref="P11:R11" si="2">IFERROR(SUM(P1:P10),0)</f>
        <v>99</v>
      </c>
      <c r="Q11" s="15">
        <f t="shared" si="2"/>
        <v>1</v>
      </c>
      <c r="R11" s="15">
        <f t="shared" si="2"/>
        <v>100</v>
      </c>
      <c r="S11" s="13"/>
      <c r="T11" s="14" t="s">
        <v>1542</v>
      </c>
      <c r="U11" s="15">
        <f>IFERROR(SUMIF($H:$H,10,$I:$I),0)</f>
        <v>0</v>
      </c>
      <c r="V11" s="13"/>
    </row>
    <row r="12" spans="1:22" ht="14" x14ac:dyDescent="0.15">
      <c r="A12" s="33"/>
      <c r="B12" s="33"/>
      <c r="C12" s="41" t="s">
        <v>1486</v>
      </c>
      <c r="D12" s="41"/>
      <c r="E12" s="44">
        <f>IFERROR(SUM(#REF!), 0)</f>
        <v>0</v>
      </c>
      <c r="F12" s="33"/>
      <c r="G12" s="33"/>
      <c r="H12" s="33"/>
      <c r="I12" s="33"/>
      <c r="J12" s="33"/>
      <c r="K12" s="33"/>
      <c r="L12" s="36"/>
      <c r="M12" s="33"/>
      <c r="N12" s="33"/>
      <c r="O12" s="39"/>
      <c r="P12" s="16"/>
      <c r="Q12" s="16"/>
      <c r="R12" s="16"/>
      <c r="S12" s="13"/>
      <c r="T12" s="14" t="s">
        <v>1467</v>
      </c>
      <c r="U12" s="15">
        <f>IFERROR(SUM($U$1:$U$11), 0)</f>
        <v>100.00000000000001</v>
      </c>
      <c r="V12" s="13"/>
    </row>
    <row r="13" spans="1:22" ht="14" x14ac:dyDescent="0.15">
      <c r="A13" s="33"/>
      <c r="B13" s="33"/>
      <c r="C13" s="41" t="s">
        <v>1467</v>
      </c>
      <c r="D13" s="41"/>
      <c r="E13" s="44">
        <f>IFERROR(SUM(I:I), 0)</f>
        <v>99.999999999999929</v>
      </c>
      <c r="F13" s="33"/>
      <c r="G13" s="33"/>
      <c r="H13" s="33"/>
      <c r="I13" s="33"/>
      <c r="J13" s="33"/>
      <c r="K13" s="33"/>
      <c r="L13" s="36"/>
      <c r="M13" s="33"/>
      <c r="N13" s="33"/>
      <c r="O13" s="33"/>
      <c r="P13" s="13"/>
      <c r="Q13" s="13"/>
      <c r="R13" s="13"/>
      <c r="S13" s="13"/>
      <c r="T13" s="13"/>
      <c r="U13" s="13"/>
      <c r="V13" s="13"/>
    </row>
    <row r="14" spans="1:22" x14ac:dyDescent="0.15">
      <c r="A14" s="33"/>
      <c r="B14" s="33"/>
      <c r="C14" s="39"/>
      <c r="D14" s="39"/>
      <c r="E14" s="39"/>
      <c r="F14" s="33"/>
      <c r="G14" s="33"/>
      <c r="H14" s="33"/>
      <c r="I14" s="33"/>
      <c r="J14" s="33"/>
      <c r="K14" s="33"/>
      <c r="L14" s="36"/>
      <c r="M14" s="33"/>
      <c r="N14" s="33"/>
      <c r="O14" s="33"/>
      <c r="P14" s="13"/>
      <c r="Q14" s="13"/>
      <c r="R14" s="13"/>
      <c r="S14" s="13"/>
      <c r="T14" s="13"/>
      <c r="U14" s="13"/>
      <c r="V14" s="13"/>
    </row>
    <row r="15" spans="1:22" x14ac:dyDescent="0.15">
      <c r="A15" s="33"/>
      <c r="B15" s="33"/>
      <c r="C15" s="39"/>
      <c r="D15" s="39"/>
      <c r="E15" s="39"/>
      <c r="F15" s="33"/>
      <c r="G15" s="33"/>
      <c r="H15" s="33"/>
      <c r="I15" s="33"/>
      <c r="J15" s="33"/>
      <c r="K15" s="33"/>
      <c r="L15" s="36"/>
      <c r="M15" s="33"/>
      <c r="N15" s="33"/>
      <c r="O15" s="33"/>
      <c r="P15" s="13"/>
      <c r="Q15" s="13"/>
      <c r="R15" s="13"/>
      <c r="S15" s="13"/>
      <c r="T15" s="13"/>
      <c r="U15" s="13"/>
      <c r="V15" s="13"/>
    </row>
    <row r="16" spans="1:22" x14ac:dyDescent="0.15">
      <c r="A16" s="33"/>
      <c r="B16" s="33"/>
      <c r="C16" s="33"/>
      <c r="D16" s="33"/>
      <c r="E16" s="37"/>
      <c r="F16" s="33"/>
      <c r="G16" s="33"/>
      <c r="H16" s="33"/>
      <c r="I16" s="33"/>
      <c r="J16" s="33"/>
      <c r="K16" s="33"/>
      <c r="L16" s="36"/>
      <c r="M16" s="33"/>
      <c r="N16" s="33"/>
      <c r="O16" s="33"/>
      <c r="P16" s="13"/>
      <c r="Q16" s="13"/>
      <c r="R16" s="13"/>
      <c r="S16" s="13"/>
      <c r="T16" s="13"/>
      <c r="U16" s="13"/>
      <c r="V16" s="13"/>
    </row>
    <row r="17" spans="1:22" ht="56" x14ac:dyDescent="0.15">
      <c r="A17" s="45" t="s">
        <v>1488</v>
      </c>
      <c r="B17" s="45" t="s">
        <v>1489</v>
      </c>
      <c r="C17" s="45" t="s">
        <v>1490</v>
      </c>
      <c r="D17" s="45" t="s">
        <v>1491</v>
      </c>
      <c r="E17" s="45" t="s">
        <v>1492</v>
      </c>
      <c r="F17" s="45" t="s">
        <v>1493</v>
      </c>
      <c r="G17" s="45" t="s">
        <v>1494</v>
      </c>
      <c r="H17" s="45" t="s">
        <v>1468</v>
      </c>
      <c r="I17" s="45" t="s">
        <v>1495</v>
      </c>
      <c r="J17" s="46" t="s">
        <v>1496</v>
      </c>
      <c r="K17" s="47" t="s">
        <v>1497</v>
      </c>
      <c r="L17" s="48">
        <f>IFERROR(SUM($I$17:$I$62), 0)</f>
        <v>16</v>
      </c>
      <c r="M17" s="33"/>
      <c r="N17" s="33"/>
      <c r="O17" s="33"/>
      <c r="P17" s="13"/>
      <c r="Q17" s="13"/>
      <c r="R17" s="13"/>
      <c r="S17" s="13"/>
      <c r="T17" s="13"/>
      <c r="U17" s="13"/>
      <c r="V17" s="13"/>
    </row>
    <row r="18" spans="1:22" ht="28" x14ac:dyDescent="0.15">
      <c r="A18" s="34" t="s">
        <v>1498</v>
      </c>
      <c r="B18" s="41" t="s">
        <v>1543</v>
      </c>
      <c r="C18" s="49"/>
      <c r="D18" s="50"/>
      <c r="E18" s="34"/>
      <c r="F18" s="50"/>
      <c r="G18" s="50"/>
      <c r="H18" s="49"/>
      <c r="I18" s="51"/>
      <c r="J18" s="33"/>
      <c r="K18" s="33"/>
      <c r="L18" s="33"/>
      <c r="M18" s="33"/>
      <c r="N18" s="33"/>
      <c r="O18" s="33"/>
      <c r="P18" s="13"/>
      <c r="Q18" s="13"/>
      <c r="R18" s="13"/>
      <c r="S18" s="13"/>
      <c r="T18" s="13"/>
      <c r="U18" s="13"/>
      <c r="V18" s="13"/>
    </row>
    <row r="19" spans="1:22" ht="28" x14ac:dyDescent="0.15">
      <c r="A19" s="34"/>
      <c r="B19" s="50"/>
      <c r="C19" s="32" t="s">
        <v>23</v>
      </c>
      <c r="D19" s="52" t="s">
        <v>1544</v>
      </c>
      <c r="E19" s="34"/>
      <c r="F19" s="50" t="s">
        <v>1545</v>
      </c>
      <c r="G19" s="50" t="s">
        <v>1546</v>
      </c>
      <c r="H19" s="32">
        <v>1</v>
      </c>
      <c r="I19" s="51">
        <v>0.5</v>
      </c>
      <c r="J19" s="33"/>
      <c r="K19" s="33"/>
      <c r="L19" s="35"/>
      <c r="M19" s="33"/>
      <c r="N19" s="33"/>
      <c r="O19" s="33"/>
      <c r="P19" s="13"/>
      <c r="Q19" s="13"/>
      <c r="R19" s="13"/>
      <c r="S19" s="13"/>
      <c r="T19" s="13"/>
      <c r="U19" s="13"/>
      <c r="V19" s="13"/>
    </row>
    <row r="20" spans="1:22" ht="28" x14ac:dyDescent="0.15">
      <c r="A20" s="34"/>
      <c r="B20" s="50"/>
      <c r="C20" s="32" t="s">
        <v>23</v>
      </c>
      <c r="D20" s="52" t="s">
        <v>1547</v>
      </c>
      <c r="E20" s="34"/>
      <c r="F20" s="50" t="s">
        <v>1545</v>
      </c>
      <c r="G20" s="50" t="s">
        <v>1546</v>
      </c>
      <c r="H20" s="32">
        <v>1</v>
      </c>
      <c r="I20" s="51">
        <v>0.5</v>
      </c>
      <c r="J20" s="33"/>
      <c r="K20" s="33"/>
      <c r="L20" s="33"/>
      <c r="M20" s="33"/>
      <c r="N20" s="33"/>
      <c r="O20" s="33"/>
      <c r="P20" s="13"/>
      <c r="Q20" s="13"/>
      <c r="R20" s="13"/>
      <c r="S20" s="13"/>
      <c r="T20" s="13"/>
      <c r="U20" s="13"/>
      <c r="V20" s="13"/>
    </row>
    <row r="21" spans="1:22" ht="28" x14ac:dyDescent="0.15">
      <c r="A21" s="34"/>
      <c r="B21" s="50"/>
      <c r="C21" s="32" t="s">
        <v>23</v>
      </c>
      <c r="D21" s="52" t="s">
        <v>1548</v>
      </c>
      <c r="E21" s="34"/>
      <c r="F21" s="50" t="s">
        <v>1545</v>
      </c>
      <c r="G21" s="50" t="s">
        <v>1546</v>
      </c>
      <c r="H21" s="32">
        <v>1</v>
      </c>
      <c r="I21" s="51">
        <v>0.5</v>
      </c>
      <c r="J21" s="33"/>
      <c r="K21" s="33"/>
      <c r="L21" s="33"/>
      <c r="M21" s="33"/>
      <c r="N21" s="33"/>
      <c r="O21" s="33"/>
      <c r="P21" s="13"/>
      <c r="Q21" s="13"/>
      <c r="R21" s="13"/>
      <c r="S21" s="13"/>
      <c r="T21" s="13"/>
      <c r="U21" s="13"/>
      <c r="V21" s="13"/>
    </row>
    <row r="22" spans="1:22" ht="28" x14ac:dyDescent="0.15">
      <c r="A22" s="34"/>
      <c r="B22" s="50"/>
      <c r="C22" s="32" t="s">
        <v>23</v>
      </c>
      <c r="D22" s="52" t="s">
        <v>1549</v>
      </c>
      <c r="E22" s="34"/>
      <c r="F22" s="50" t="s">
        <v>1545</v>
      </c>
      <c r="G22" s="50" t="s">
        <v>1546</v>
      </c>
      <c r="H22" s="32">
        <v>1</v>
      </c>
      <c r="I22" s="51">
        <v>0.5</v>
      </c>
      <c r="J22" s="33"/>
      <c r="K22" s="33"/>
      <c r="L22" s="33"/>
      <c r="M22" s="33"/>
      <c r="N22" s="33"/>
      <c r="O22" s="33"/>
      <c r="P22" s="13"/>
      <c r="Q22" s="13"/>
      <c r="R22" s="13"/>
      <c r="S22" s="13"/>
      <c r="T22" s="13"/>
      <c r="U22" s="13"/>
      <c r="V22" s="13"/>
    </row>
    <row r="23" spans="1:22" ht="14" x14ac:dyDescent="0.15">
      <c r="A23" s="34" t="s">
        <v>1715</v>
      </c>
      <c r="B23" s="50" t="s">
        <v>1550</v>
      </c>
      <c r="C23" s="32"/>
      <c r="D23" s="52"/>
      <c r="E23" s="34"/>
      <c r="F23" s="50"/>
      <c r="G23" s="50"/>
      <c r="H23" s="32"/>
      <c r="I23" s="51"/>
      <c r="J23" s="33"/>
      <c r="K23" s="33"/>
      <c r="L23" s="33"/>
      <c r="M23" s="33"/>
      <c r="N23" s="33"/>
      <c r="O23" s="33"/>
      <c r="P23" s="13"/>
      <c r="Q23" s="13"/>
      <c r="R23" s="13"/>
      <c r="S23" s="13"/>
      <c r="T23" s="13"/>
      <c r="U23" s="13"/>
      <c r="V23" s="13"/>
    </row>
    <row r="24" spans="1:22" ht="28" x14ac:dyDescent="0.15">
      <c r="A24" s="34"/>
      <c r="B24" s="50"/>
      <c r="C24" s="32" t="s">
        <v>23</v>
      </c>
      <c r="D24" s="52" t="s">
        <v>1551</v>
      </c>
      <c r="E24" s="34"/>
      <c r="F24" s="50" t="s">
        <v>1545</v>
      </c>
      <c r="G24" s="50" t="s">
        <v>1546</v>
      </c>
      <c r="H24" s="32">
        <v>2</v>
      </c>
      <c r="I24" s="51">
        <v>0.5</v>
      </c>
      <c r="J24" s="33"/>
      <c r="K24" s="33"/>
      <c r="L24" s="33"/>
      <c r="M24" s="33"/>
      <c r="N24" s="33"/>
      <c r="O24" s="33"/>
      <c r="P24" s="13"/>
      <c r="Q24" s="13"/>
      <c r="R24" s="13"/>
      <c r="S24" s="13"/>
      <c r="T24" s="13"/>
      <c r="U24" s="13"/>
      <c r="V24" s="13"/>
    </row>
    <row r="25" spans="1:22" ht="28" x14ac:dyDescent="0.15">
      <c r="A25" s="34"/>
      <c r="B25" s="50"/>
      <c r="C25" s="32" t="s">
        <v>23</v>
      </c>
      <c r="D25" s="52" t="s">
        <v>1552</v>
      </c>
      <c r="E25" s="34"/>
      <c r="F25" s="50" t="s">
        <v>1545</v>
      </c>
      <c r="G25" s="50" t="s">
        <v>1546</v>
      </c>
      <c r="H25" s="32">
        <v>2</v>
      </c>
      <c r="I25" s="51">
        <v>0.5</v>
      </c>
      <c r="J25" s="33"/>
      <c r="K25" s="33"/>
      <c r="L25" s="33"/>
      <c r="M25" s="33"/>
      <c r="N25" s="33"/>
      <c r="O25" s="33"/>
      <c r="P25" s="13"/>
      <c r="Q25" s="13"/>
      <c r="R25" s="13"/>
      <c r="S25" s="13"/>
      <c r="T25" s="13"/>
      <c r="U25" s="13"/>
      <c r="V25" s="13"/>
    </row>
    <row r="26" spans="1:22" ht="14" x14ac:dyDescent="0.15">
      <c r="A26" s="34" t="s">
        <v>1716</v>
      </c>
      <c r="B26" s="50" t="s">
        <v>1553</v>
      </c>
      <c r="C26" s="32"/>
      <c r="D26" s="52"/>
      <c r="E26" s="34"/>
      <c r="F26" s="50"/>
      <c r="G26" s="50"/>
      <c r="H26" s="32"/>
      <c r="I26" s="51"/>
      <c r="J26" s="33"/>
      <c r="K26" s="33"/>
      <c r="L26" s="33"/>
      <c r="M26" s="33"/>
      <c r="N26" s="33"/>
      <c r="O26" s="33"/>
      <c r="P26" s="13"/>
      <c r="Q26" s="13"/>
      <c r="R26" s="13"/>
      <c r="S26" s="13"/>
      <c r="T26" s="13"/>
      <c r="U26" s="13"/>
      <c r="V26" s="13"/>
    </row>
    <row r="27" spans="1:22" ht="28" x14ac:dyDescent="0.15">
      <c r="A27" s="34"/>
      <c r="B27" s="50"/>
      <c r="C27" s="32" t="s">
        <v>23</v>
      </c>
      <c r="D27" s="52" t="s">
        <v>1554</v>
      </c>
      <c r="E27" s="34"/>
      <c r="F27" s="50" t="s">
        <v>1545</v>
      </c>
      <c r="G27" s="50" t="s">
        <v>1546</v>
      </c>
      <c r="H27" s="32">
        <v>3</v>
      </c>
      <c r="I27" s="51">
        <v>0.4</v>
      </c>
      <c r="J27" s="33"/>
      <c r="K27" s="33"/>
      <c r="L27" s="33"/>
      <c r="M27" s="33"/>
      <c r="N27" s="33"/>
      <c r="O27" s="33"/>
      <c r="P27" s="13"/>
      <c r="Q27" s="13"/>
      <c r="R27" s="13"/>
      <c r="S27" s="13"/>
      <c r="T27" s="13"/>
      <c r="U27" s="13"/>
      <c r="V27" s="13"/>
    </row>
    <row r="28" spans="1:22" ht="28" x14ac:dyDescent="0.15">
      <c r="A28" s="34"/>
      <c r="B28" s="50"/>
      <c r="C28" s="32" t="s">
        <v>23</v>
      </c>
      <c r="D28" s="52" t="s">
        <v>1555</v>
      </c>
      <c r="E28" s="34"/>
      <c r="F28" s="50" t="s">
        <v>1545</v>
      </c>
      <c r="G28" s="50" t="s">
        <v>1546</v>
      </c>
      <c r="H28" s="32">
        <v>3</v>
      </c>
      <c r="I28" s="51">
        <v>0.4</v>
      </c>
      <c r="J28" s="33"/>
      <c r="K28" s="33"/>
      <c r="L28" s="33"/>
      <c r="M28" s="33"/>
      <c r="N28" s="33"/>
      <c r="O28" s="33"/>
      <c r="P28" s="13"/>
      <c r="Q28" s="13"/>
      <c r="R28" s="13"/>
      <c r="S28" s="13"/>
      <c r="T28" s="13"/>
      <c r="U28" s="13"/>
      <c r="V28" s="13"/>
    </row>
    <row r="29" spans="1:22" ht="28" x14ac:dyDescent="0.15">
      <c r="A29" s="34"/>
      <c r="B29" s="50"/>
      <c r="C29" s="32" t="s">
        <v>23</v>
      </c>
      <c r="D29" s="52" t="s">
        <v>1556</v>
      </c>
      <c r="E29" s="34"/>
      <c r="F29" s="50" t="s">
        <v>1545</v>
      </c>
      <c r="G29" s="50" t="s">
        <v>1546</v>
      </c>
      <c r="H29" s="32">
        <v>3</v>
      </c>
      <c r="I29" s="51">
        <v>0.4</v>
      </c>
      <c r="J29" s="33"/>
      <c r="K29" s="33"/>
      <c r="L29" s="33"/>
      <c r="M29" s="33"/>
      <c r="N29" s="33"/>
      <c r="O29" s="33"/>
      <c r="P29" s="13"/>
      <c r="Q29" s="13"/>
      <c r="R29" s="13"/>
      <c r="S29" s="13"/>
      <c r="T29" s="13"/>
      <c r="U29" s="13"/>
      <c r="V29" s="13"/>
    </row>
    <row r="30" spans="1:22" ht="28" x14ac:dyDescent="0.15">
      <c r="A30" s="34"/>
      <c r="B30" s="50"/>
      <c r="C30" s="32" t="s">
        <v>23</v>
      </c>
      <c r="D30" s="52" t="s">
        <v>1557</v>
      </c>
      <c r="E30" s="34"/>
      <c r="F30" s="50" t="s">
        <v>1545</v>
      </c>
      <c r="G30" s="50" t="s">
        <v>1546</v>
      </c>
      <c r="H30" s="32">
        <v>3</v>
      </c>
      <c r="I30" s="51">
        <v>0.4</v>
      </c>
      <c r="J30" s="33"/>
      <c r="K30" s="33"/>
      <c r="L30" s="33"/>
      <c r="M30" s="33"/>
      <c r="N30" s="33"/>
      <c r="O30" s="33"/>
      <c r="P30" s="13"/>
      <c r="Q30" s="13"/>
      <c r="R30" s="13"/>
      <c r="S30" s="13"/>
      <c r="T30" s="13"/>
      <c r="U30" s="13"/>
      <c r="V30" s="13"/>
    </row>
    <row r="31" spans="1:22" ht="28" x14ac:dyDescent="0.15">
      <c r="A31" s="34"/>
      <c r="B31" s="50"/>
      <c r="C31" s="32" t="s">
        <v>23</v>
      </c>
      <c r="D31" s="52" t="s">
        <v>1558</v>
      </c>
      <c r="E31" s="34"/>
      <c r="F31" s="50" t="s">
        <v>1545</v>
      </c>
      <c r="G31" s="50" t="s">
        <v>1546</v>
      </c>
      <c r="H31" s="32">
        <v>3</v>
      </c>
      <c r="I31" s="51">
        <v>0.4</v>
      </c>
      <c r="J31" s="33"/>
      <c r="K31" s="33"/>
      <c r="L31" s="33"/>
      <c r="M31" s="33"/>
      <c r="N31" s="33"/>
      <c r="O31" s="33"/>
      <c r="P31" s="13"/>
      <c r="Q31" s="13"/>
      <c r="R31" s="13"/>
      <c r="S31" s="13"/>
      <c r="T31" s="13"/>
      <c r="U31" s="13"/>
      <c r="V31" s="13"/>
    </row>
    <row r="32" spans="1:22" ht="14" x14ac:dyDescent="0.15">
      <c r="A32" s="34" t="s">
        <v>1717</v>
      </c>
      <c r="B32" s="50" t="s">
        <v>1559</v>
      </c>
      <c r="C32" s="32"/>
      <c r="D32" s="52"/>
      <c r="E32" s="34"/>
      <c r="F32" s="50"/>
      <c r="G32" s="50"/>
      <c r="H32" s="32"/>
      <c r="I32" s="51"/>
      <c r="J32" s="33"/>
      <c r="K32" s="33"/>
      <c r="L32" s="33"/>
      <c r="M32" s="33"/>
      <c r="N32" s="33"/>
      <c r="O32" s="33"/>
      <c r="P32" s="13"/>
      <c r="Q32" s="13"/>
      <c r="R32" s="13"/>
      <c r="S32" s="13"/>
      <c r="T32" s="13"/>
      <c r="U32" s="13"/>
      <c r="V32" s="13"/>
    </row>
    <row r="33" spans="1:22" ht="14" x14ac:dyDescent="0.15">
      <c r="A33" s="34"/>
      <c r="B33" s="50"/>
      <c r="C33" s="32" t="s">
        <v>23</v>
      </c>
      <c r="D33" s="52" t="s">
        <v>1560</v>
      </c>
      <c r="E33" s="34"/>
      <c r="F33" s="50" t="s">
        <v>1545</v>
      </c>
      <c r="G33" s="50" t="s">
        <v>1546</v>
      </c>
      <c r="H33" s="32">
        <v>4</v>
      </c>
      <c r="I33" s="51">
        <v>0.25</v>
      </c>
      <c r="J33" s="33"/>
      <c r="K33" s="33"/>
      <c r="L33" s="33"/>
      <c r="M33" s="33"/>
      <c r="N33" s="33"/>
      <c r="O33" s="33"/>
      <c r="P33" s="13"/>
      <c r="Q33" s="13"/>
      <c r="R33" s="13"/>
      <c r="S33" s="13"/>
      <c r="T33" s="13"/>
      <c r="U33" s="13"/>
      <c r="V33" s="13"/>
    </row>
    <row r="34" spans="1:22" ht="14" x14ac:dyDescent="0.15">
      <c r="A34" s="34"/>
      <c r="B34" s="50"/>
      <c r="C34" s="32" t="s">
        <v>23</v>
      </c>
      <c r="D34" s="52" t="s">
        <v>1561</v>
      </c>
      <c r="E34" s="34"/>
      <c r="F34" s="50" t="s">
        <v>1545</v>
      </c>
      <c r="G34" s="50" t="s">
        <v>1546</v>
      </c>
      <c r="H34" s="32">
        <v>4</v>
      </c>
      <c r="I34" s="51">
        <v>0.25</v>
      </c>
      <c r="J34" s="33"/>
      <c r="K34" s="33"/>
      <c r="L34" s="33"/>
      <c r="M34" s="33"/>
      <c r="N34" s="33"/>
      <c r="O34" s="33"/>
      <c r="P34" s="13"/>
      <c r="Q34" s="13"/>
      <c r="R34" s="13"/>
      <c r="S34" s="13"/>
      <c r="T34" s="13"/>
      <c r="U34" s="13"/>
      <c r="V34" s="13"/>
    </row>
    <row r="35" spans="1:22" ht="14" x14ac:dyDescent="0.15">
      <c r="A35" s="34"/>
      <c r="B35" s="50"/>
      <c r="C35" s="32" t="s">
        <v>23</v>
      </c>
      <c r="D35" s="52" t="s">
        <v>1562</v>
      </c>
      <c r="E35" s="34"/>
      <c r="F35" s="50" t="s">
        <v>1545</v>
      </c>
      <c r="G35" s="50" t="s">
        <v>1546</v>
      </c>
      <c r="H35" s="32">
        <v>4</v>
      </c>
      <c r="I35" s="51">
        <v>0.4</v>
      </c>
      <c r="J35" s="33"/>
      <c r="K35" s="33"/>
      <c r="L35" s="33"/>
      <c r="M35" s="33"/>
      <c r="N35" s="33"/>
      <c r="O35" s="33"/>
      <c r="P35" s="13"/>
      <c r="Q35" s="13"/>
      <c r="R35" s="13"/>
      <c r="S35" s="13"/>
      <c r="T35" s="13"/>
      <c r="U35" s="13"/>
      <c r="V35" s="13"/>
    </row>
    <row r="36" spans="1:22" ht="28" x14ac:dyDescent="0.15">
      <c r="A36" s="34"/>
      <c r="B36" s="50"/>
      <c r="C36" s="32" t="s">
        <v>23</v>
      </c>
      <c r="D36" s="52" t="s">
        <v>1563</v>
      </c>
      <c r="E36" s="34"/>
      <c r="F36" s="50" t="s">
        <v>1545</v>
      </c>
      <c r="G36" s="50" t="s">
        <v>1546</v>
      </c>
      <c r="H36" s="32">
        <v>4</v>
      </c>
      <c r="I36" s="51">
        <v>0.25</v>
      </c>
      <c r="J36" s="33"/>
      <c r="K36" s="33"/>
      <c r="L36" s="33"/>
      <c r="M36" s="33"/>
      <c r="N36" s="33"/>
      <c r="O36" s="33"/>
      <c r="P36" s="13"/>
      <c r="Q36" s="13"/>
      <c r="R36" s="13"/>
      <c r="S36" s="13"/>
      <c r="T36" s="13"/>
      <c r="U36" s="13"/>
      <c r="V36" s="13"/>
    </row>
    <row r="37" spans="1:22" ht="28" x14ac:dyDescent="0.15">
      <c r="A37" s="34"/>
      <c r="B37" s="50"/>
      <c r="C37" s="32" t="s">
        <v>23</v>
      </c>
      <c r="D37" s="52" t="s">
        <v>1564</v>
      </c>
      <c r="E37" s="34"/>
      <c r="F37" s="50" t="s">
        <v>1545</v>
      </c>
      <c r="G37" s="50" t="s">
        <v>1546</v>
      </c>
      <c r="H37" s="32">
        <v>4</v>
      </c>
      <c r="I37" s="51">
        <v>0.25</v>
      </c>
      <c r="J37" s="33"/>
      <c r="K37" s="33"/>
      <c r="L37" s="33"/>
      <c r="M37" s="33"/>
      <c r="N37" s="33"/>
      <c r="O37" s="33"/>
      <c r="P37" s="13"/>
      <c r="Q37" s="13"/>
      <c r="R37" s="13"/>
      <c r="S37" s="13"/>
      <c r="T37" s="13"/>
      <c r="U37" s="13"/>
      <c r="V37" s="13"/>
    </row>
    <row r="38" spans="1:22" ht="28" x14ac:dyDescent="0.15">
      <c r="A38" s="34"/>
      <c r="B38" s="50"/>
      <c r="C38" s="32" t="s">
        <v>23</v>
      </c>
      <c r="D38" s="52" t="s">
        <v>1565</v>
      </c>
      <c r="E38" s="34"/>
      <c r="F38" s="50" t="s">
        <v>1545</v>
      </c>
      <c r="G38" s="50" t="s">
        <v>1546</v>
      </c>
      <c r="H38" s="32">
        <v>4</v>
      </c>
      <c r="I38" s="51">
        <v>0.25</v>
      </c>
      <c r="J38" s="33"/>
      <c r="K38" s="33"/>
      <c r="L38" s="33"/>
      <c r="M38" s="33"/>
      <c r="N38" s="33"/>
      <c r="O38" s="33"/>
      <c r="P38" s="13"/>
      <c r="Q38" s="13"/>
      <c r="R38" s="13"/>
      <c r="S38" s="13"/>
      <c r="T38" s="13"/>
      <c r="U38" s="13"/>
      <c r="V38" s="13"/>
    </row>
    <row r="39" spans="1:22" ht="28" x14ac:dyDescent="0.15">
      <c r="A39" s="34"/>
      <c r="B39" s="50"/>
      <c r="C39" s="32" t="s">
        <v>23</v>
      </c>
      <c r="D39" s="52" t="s">
        <v>1566</v>
      </c>
      <c r="E39" s="34"/>
      <c r="F39" s="50" t="s">
        <v>1545</v>
      </c>
      <c r="G39" s="50" t="s">
        <v>1546</v>
      </c>
      <c r="H39" s="32">
        <v>4</v>
      </c>
      <c r="I39" s="51">
        <v>0.25</v>
      </c>
      <c r="J39" s="33"/>
      <c r="K39" s="33"/>
      <c r="L39" s="33"/>
      <c r="M39" s="33"/>
      <c r="N39" s="33"/>
      <c r="O39" s="33"/>
      <c r="P39" s="13"/>
      <c r="Q39" s="13"/>
      <c r="R39" s="13"/>
      <c r="S39" s="13"/>
      <c r="T39" s="13"/>
      <c r="U39" s="13"/>
      <c r="V39" s="13"/>
    </row>
    <row r="40" spans="1:22" ht="28" x14ac:dyDescent="0.15">
      <c r="A40" s="34"/>
      <c r="B40" s="50"/>
      <c r="C40" s="32" t="s">
        <v>23</v>
      </c>
      <c r="D40" s="52" t="s">
        <v>1567</v>
      </c>
      <c r="E40" s="34"/>
      <c r="F40" s="50" t="s">
        <v>1545</v>
      </c>
      <c r="G40" s="50" t="s">
        <v>1546</v>
      </c>
      <c r="H40" s="32">
        <v>4</v>
      </c>
      <c r="I40" s="51">
        <v>0.4</v>
      </c>
      <c r="J40" s="33"/>
      <c r="K40" s="33"/>
      <c r="L40" s="33"/>
      <c r="M40" s="33"/>
      <c r="N40" s="33"/>
      <c r="O40" s="33"/>
      <c r="P40" s="13"/>
      <c r="Q40" s="13"/>
      <c r="R40" s="13"/>
      <c r="S40" s="13"/>
      <c r="T40" s="13"/>
      <c r="U40" s="13"/>
      <c r="V40" s="13"/>
    </row>
    <row r="41" spans="1:22" ht="28" x14ac:dyDescent="0.15">
      <c r="A41" s="34"/>
      <c r="B41" s="50"/>
      <c r="C41" s="32" t="s">
        <v>23</v>
      </c>
      <c r="D41" s="52" t="s">
        <v>1568</v>
      </c>
      <c r="E41" s="34"/>
      <c r="F41" s="50" t="s">
        <v>1545</v>
      </c>
      <c r="G41" s="50" t="s">
        <v>1546</v>
      </c>
      <c r="H41" s="32">
        <v>4</v>
      </c>
      <c r="I41" s="51">
        <v>0.4</v>
      </c>
      <c r="J41" s="33"/>
      <c r="K41" s="33"/>
      <c r="L41" s="33"/>
      <c r="M41" s="33"/>
      <c r="N41" s="33"/>
      <c r="O41" s="33"/>
      <c r="P41" s="13"/>
      <c r="Q41" s="13"/>
      <c r="R41" s="13"/>
      <c r="S41" s="13"/>
      <c r="T41" s="13"/>
      <c r="U41" s="13"/>
      <c r="V41" s="13"/>
    </row>
    <row r="42" spans="1:22" ht="28" x14ac:dyDescent="0.15">
      <c r="A42" s="34"/>
      <c r="B42" s="50"/>
      <c r="C42" s="32" t="s">
        <v>23</v>
      </c>
      <c r="D42" s="52" t="s">
        <v>1569</v>
      </c>
      <c r="E42" s="34"/>
      <c r="F42" s="50" t="s">
        <v>1545</v>
      </c>
      <c r="G42" s="50" t="s">
        <v>1546</v>
      </c>
      <c r="H42" s="32">
        <v>4</v>
      </c>
      <c r="I42" s="51">
        <v>0.4</v>
      </c>
      <c r="J42" s="33"/>
      <c r="K42" s="33"/>
      <c r="L42" s="33"/>
      <c r="M42" s="33"/>
      <c r="N42" s="33"/>
      <c r="O42" s="33"/>
      <c r="P42" s="13"/>
      <c r="Q42" s="13"/>
      <c r="R42" s="13"/>
      <c r="S42" s="13"/>
      <c r="T42" s="13"/>
      <c r="U42" s="13"/>
      <c r="V42" s="13"/>
    </row>
    <row r="43" spans="1:22" ht="28" x14ac:dyDescent="0.15">
      <c r="A43" s="34"/>
      <c r="B43" s="50"/>
      <c r="C43" s="32" t="s">
        <v>23</v>
      </c>
      <c r="D43" s="52" t="s">
        <v>1570</v>
      </c>
      <c r="E43" s="34"/>
      <c r="F43" s="50" t="s">
        <v>1545</v>
      </c>
      <c r="G43" s="50" t="s">
        <v>1546</v>
      </c>
      <c r="H43" s="32">
        <v>4</v>
      </c>
      <c r="I43" s="51">
        <v>0.4</v>
      </c>
      <c r="J43" s="33"/>
      <c r="K43" s="33"/>
      <c r="L43" s="33"/>
      <c r="M43" s="33"/>
      <c r="N43" s="33"/>
      <c r="O43" s="33"/>
      <c r="P43" s="13"/>
      <c r="Q43" s="13"/>
      <c r="R43" s="13"/>
      <c r="S43" s="13"/>
      <c r="T43" s="13"/>
      <c r="U43" s="13"/>
      <c r="V43" s="13"/>
    </row>
    <row r="44" spans="1:22" ht="28" x14ac:dyDescent="0.15">
      <c r="A44" s="34"/>
      <c r="B44" s="50"/>
      <c r="C44" s="32" t="s">
        <v>23</v>
      </c>
      <c r="D44" s="63" t="s">
        <v>1743</v>
      </c>
      <c r="E44" s="34"/>
      <c r="F44" s="50" t="s">
        <v>1545</v>
      </c>
      <c r="G44" s="50" t="s">
        <v>1546</v>
      </c>
      <c r="H44" s="32">
        <v>4</v>
      </c>
      <c r="I44" s="51">
        <v>0.4</v>
      </c>
      <c r="J44" s="33"/>
      <c r="K44" s="33"/>
      <c r="L44" s="33"/>
      <c r="M44" s="33"/>
      <c r="N44" s="33"/>
      <c r="O44" s="33"/>
      <c r="P44" s="13"/>
      <c r="Q44" s="13"/>
      <c r="R44" s="13"/>
      <c r="S44" s="13"/>
      <c r="T44" s="13"/>
      <c r="U44" s="13"/>
      <c r="V44" s="13"/>
    </row>
    <row r="45" spans="1:22" ht="28" x14ac:dyDescent="0.15">
      <c r="A45" s="34"/>
      <c r="B45" s="50"/>
      <c r="C45" s="32" t="s">
        <v>23</v>
      </c>
      <c r="D45" s="63" t="s">
        <v>1746</v>
      </c>
      <c r="E45" s="34"/>
      <c r="F45" s="50" t="s">
        <v>1545</v>
      </c>
      <c r="G45" s="50" t="s">
        <v>1546</v>
      </c>
      <c r="H45" s="32">
        <v>4</v>
      </c>
      <c r="I45" s="51">
        <v>0.4</v>
      </c>
      <c r="J45" s="33"/>
      <c r="K45" s="33"/>
      <c r="L45" s="33"/>
      <c r="M45" s="33"/>
      <c r="N45" s="33"/>
      <c r="O45" s="33"/>
      <c r="P45" s="13"/>
      <c r="Q45" s="13"/>
      <c r="R45" s="13"/>
      <c r="S45" s="13"/>
      <c r="T45" s="13"/>
      <c r="U45" s="13"/>
      <c r="V45" s="13"/>
    </row>
    <row r="46" spans="1:22" ht="14" x14ac:dyDescent="0.15">
      <c r="A46" s="34"/>
      <c r="B46" s="50"/>
      <c r="C46" s="32" t="s">
        <v>23</v>
      </c>
      <c r="D46" s="63" t="s">
        <v>1747</v>
      </c>
      <c r="E46" s="34"/>
      <c r="F46" s="50" t="s">
        <v>1545</v>
      </c>
      <c r="G46" s="50" t="s">
        <v>1546</v>
      </c>
      <c r="H46" s="32">
        <v>4</v>
      </c>
      <c r="I46" s="51">
        <v>0.4</v>
      </c>
      <c r="J46" s="33"/>
      <c r="K46" s="33"/>
      <c r="L46" s="33"/>
      <c r="M46" s="33"/>
      <c r="N46" s="33"/>
      <c r="O46" s="33"/>
      <c r="P46" s="13"/>
      <c r="Q46" s="13"/>
      <c r="R46" s="13"/>
      <c r="S46" s="13"/>
      <c r="T46" s="13"/>
      <c r="U46" s="13"/>
      <c r="V46" s="13"/>
    </row>
    <row r="47" spans="1:22" ht="28" x14ac:dyDescent="0.15">
      <c r="A47" s="34"/>
      <c r="B47" s="50"/>
      <c r="C47" s="32" t="s">
        <v>23</v>
      </c>
      <c r="D47" s="52" t="s">
        <v>1571</v>
      </c>
      <c r="E47" s="34"/>
      <c r="F47" s="50" t="s">
        <v>1545</v>
      </c>
      <c r="G47" s="50" t="s">
        <v>1546</v>
      </c>
      <c r="H47" s="32">
        <v>4</v>
      </c>
      <c r="I47" s="51">
        <v>0.2</v>
      </c>
      <c r="J47" s="33"/>
      <c r="K47" s="33"/>
      <c r="L47" s="33"/>
      <c r="M47" s="33"/>
      <c r="N47" s="33"/>
      <c r="O47" s="33"/>
      <c r="P47" s="13"/>
      <c r="Q47" s="13"/>
      <c r="R47" s="13"/>
      <c r="S47" s="13"/>
      <c r="T47" s="13"/>
      <c r="U47" s="13"/>
      <c r="V47" s="13"/>
    </row>
    <row r="48" spans="1:22" ht="28" x14ac:dyDescent="0.15">
      <c r="A48" s="34"/>
      <c r="B48" s="50"/>
      <c r="C48" s="32" t="s">
        <v>23</v>
      </c>
      <c r="D48" s="52" t="s">
        <v>1572</v>
      </c>
      <c r="E48" s="34"/>
      <c r="F48" s="50" t="s">
        <v>1545</v>
      </c>
      <c r="G48" s="50" t="s">
        <v>1546</v>
      </c>
      <c r="H48" s="32">
        <v>4</v>
      </c>
      <c r="I48" s="51">
        <v>0.2</v>
      </c>
      <c r="J48" s="33"/>
      <c r="K48" s="33"/>
      <c r="L48" s="33"/>
      <c r="M48" s="33"/>
      <c r="N48" s="33"/>
      <c r="O48" s="33"/>
      <c r="P48" s="13"/>
      <c r="Q48" s="13"/>
      <c r="R48" s="13"/>
      <c r="S48" s="13"/>
      <c r="T48" s="13"/>
      <c r="U48" s="13"/>
      <c r="V48" s="13"/>
    </row>
    <row r="49" spans="1:22" ht="14" x14ac:dyDescent="0.15">
      <c r="A49" s="34"/>
      <c r="B49" s="50"/>
      <c r="C49" s="32" t="s">
        <v>23</v>
      </c>
      <c r="D49" s="52" t="s">
        <v>1573</v>
      </c>
      <c r="E49" s="34"/>
      <c r="F49" s="50" t="s">
        <v>1545</v>
      </c>
      <c r="G49" s="50" t="s">
        <v>1546</v>
      </c>
      <c r="H49" s="32">
        <v>4</v>
      </c>
      <c r="I49" s="51">
        <v>0.2</v>
      </c>
      <c r="J49" s="33"/>
      <c r="K49" s="33"/>
      <c r="L49" s="33"/>
      <c r="M49" s="33"/>
      <c r="N49" s="33"/>
      <c r="O49" s="33"/>
      <c r="P49" s="13"/>
      <c r="Q49" s="13"/>
      <c r="R49" s="13"/>
      <c r="S49" s="13"/>
      <c r="T49" s="13"/>
      <c r="U49" s="13"/>
      <c r="V49" s="13"/>
    </row>
    <row r="50" spans="1:22" ht="28" x14ac:dyDescent="0.15">
      <c r="A50" s="34"/>
      <c r="B50" s="50"/>
      <c r="C50" s="32" t="s">
        <v>23</v>
      </c>
      <c r="D50" s="52" t="s">
        <v>1574</v>
      </c>
      <c r="E50" s="34"/>
      <c r="F50" s="50" t="s">
        <v>1545</v>
      </c>
      <c r="G50" s="50" t="s">
        <v>1546</v>
      </c>
      <c r="H50" s="32">
        <v>4</v>
      </c>
      <c r="I50" s="51">
        <v>0.2</v>
      </c>
      <c r="J50" s="33"/>
      <c r="K50" s="33"/>
      <c r="L50" s="33"/>
      <c r="M50" s="33"/>
      <c r="N50" s="33"/>
      <c r="O50" s="33"/>
      <c r="P50" s="13"/>
      <c r="Q50" s="13"/>
      <c r="R50" s="13"/>
      <c r="S50" s="13"/>
      <c r="T50" s="13"/>
      <c r="U50" s="13"/>
      <c r="V50" s="13"/>
    </row>
    <row r="51" spans="1:22" ht="28" x14ac:dyDescent="0.15">
      <c r="A51" s="34" t="s">
        <v>1718</v>
      </c>
      <c r="B51" s="50" t="s">
        <v>1576</v>
      </c>
      <c r="C51" s="32"/>
      <c r="D51" s="52"/>
      <c r="E51" s="34"/>
      <c r="F51" s="50"/>
      <c r="G51" s="50"/>
      <c r="H51" s="32"/>
      <c r="I51" s="51"/>
      <c r="J51" s="33"/>
      <c r="K51" s="33"/>
      <c r="L51" s="33"/>
      <c r="M51" s="33"/>
      <c r="N51" s="33"/>
      <c r="O51" s="33"/>
      <c r="P51" s="13"/>
      <c r="Q51" s="13"/>
      <c r="R51" s="13"/>
      <c r="S51" s="13"/>
      <c r="T51" s="13"/>
      <c r="U51" s="13"/>
      <c r="V51" s="13"/>
    </row>
    <row r="52" spans="1:22" ht="28" x14ac:dyDescent="0.15">
      <c r="A52" s="34"/>
      <c r="B52" s="50"/>
      <c r="C52" s="32" t="s">
        <v>23</v>
      </c>
      <c r="D52" s="52" t="s">
        <v>1577</v>
      </c>
      <c r="E52" s="34"/>
      <c r="F52" s="50" t="s">
        <v>1545</v>
      </c>
      <c r="G52" s="50" t="s">
        <v>1546</v>
      </c>
      <c r="H52" s="32">
        <v>5</v>
      </c>
      <c r="I52" s="51">
        <v>0.5</v>
      </c>
      <c r="J52" s="33"/>
      <c r="K52" s="33"/>
      <c r="L52" s="33"/>
      <c r="M52" s="33"/>
      <c r="N52" s="33"/>
      <c r="O52" s="33"/>
      <c r="P52" s="13"/>
      <c r="Q52" s="13"/>
      <c r="R52" s="13"/>
      <c r="S52" s="13"/>
      <c r="T52" s="13"/>
      <c r="U52" s="13"/>
      <c r="V52" s="13"/>
    </row>
    <row r="53" spans="1:22" ht="28" x14ac:dyDescent="0.15">
      <c r="A53" s="34"/>
      <c r="B53" s="50"/>
      <c r="C53" s="32" t="s">
        <v>23</v>
      </c>
      <c r="D53" s="52" t="s">
        <v>1578</v>
      </c>
      <c r="E53" s="34"/>
      <c r="F53" s="50" t="s">
        <v>1545</v>
      </c>
      <c r="G53" s="50" t="s">
        <v>1546</v>
      </c>
      <c r="H53" s="32">
        <v>5</v>
      </c>
      <c r="I53" s="51">
        <v>0.5</v>
      </c>
      <c r="J53" s="33"/>
      <c r="K53" s="33"/>
      <c r="L53" s="33"/>
      <c r="M53" s="33"/>
      <c r="N53" s="33"/>
      <c r="O53" s="33"/>
      <c r="P53" s="13"/>
      <c r="Q53" s="13"/>
      <c r="R53" s="13"/>
      <c r="S53" s="13"/>
      <c r="T53" s="13"/>
      <c r="U53" s="13"/>
      <c r="V53" s="13"/>
    </row>
    <row r="54" spans="1:22" ht="28" x14ac:dyDescent="0.15">
      <c r="A54" s="34"/>
      <c r="B54" s="50"/>
      <c r="C54" s="32" t="s">
        <v>23</v>
      </c>
      <c r="D54" s="52" t="s">
        <v>1579</v>
      </c>
      <c r="E54" s="34"/>
      <c r="F54" s="50" t="s">
        <v>1545</v>
      </c>
      <c r="G54" s="50" t="s">
        <v>1546</v>
      </c>
      <c r="H54" s="32">
        <v>5</v>
      </c>
      <c r="I54" s="51">
        <v>0.5</v>
      </c>
      <c r="J54" s="33"/>
      <c r="K54" s="33"/>
      <c r="L54" s="33"/>
      <c r="M54" s="33"/>
      <c r="N54" s="33"/>
      <c r="O54" s="33"/>
      <c r="P54" s="13"/>
      <c r="Q54" s="13"/>
      <c r="R54" s="13"/>
      <c r="S54" s="13"/>
      <c r="T54" s="13"/>
      <c r="U54" s="13"/>
      <c r="V54" s="13"/>
    </row>
    <row r="55" spans="1:22" ht="28" x14ac:dyDescent="0.15">
      <c r="A55" s="34"/>
      <c r="B55" s="50"/>
      <c r="C55" s="32" t="s">
        <v>23</v>
      </c>
      <c r="D55" s="52" t="s">
        <v>1580</v>
      </c>
      <c r="E55" s="34"/>
      <c r="F55" s="50" t="s">
        <v>1545</v>
      </c>
      <c r="G55" s="50" t="s">
        <v>1546</v>
      </c>
      <c r="H55" s="32">
        <v>5</v>
      </c>
      <c r="I55" s="51">
        <v>0.5</v>
      </c>
      <c r="J55" s="33"/>
      <c r="K55" s="33"/>
      <c r="L55" s="33"/>
      <c r="M55" s="33"/>
      <c r="N55" s="33"/>
      <c r="O55" s="33"/>
      <c r="P55" s="13"/>
      <c r="Q55" s="13"/>
      <c r="R55" s="13"/>
      <c r="S55" s="13"/>
      <c r="T55" s="13"/>
      <c r="U55" s="13"/>
      <c r="V55" s="13"/>
    </row>
    <row r="56" spans="1:22" ht="28" x14ac:dyDescent="0.15">
      <c r="A56" s="34" t="s">
        <v>1719</v>
      </c>
      <c r="B56" s="50" t="s">
        <v>1581</v>
      </c>
      <c r="C56" s="32"/>
      <c r="D56" s="52"/>
      <c r="E56" s="34"/>
      <c r="F56" s="50"/>
      <c r="G56" s="50"/>
      <c r="H56" s="32"/>
      <c r="I56" s="51"/>
      <c r="J56" s="33"/>
      <c r="K56" s="33"/>
      <c r="L56" s="33"/>
      <c r="M56" s="33"/>
      <c r="N56" s="33"/>
      <c r="O56" s="33"/>
      <c r="P56" s="13"/>
      <c r="Q56" s="13"/>
      <c r="R56" s="13"/>
      <c r="S56" s="13"/>
      <c r="T56" s="13"/>
      <c r="U56" s="13"/>
      <c r="V56" s="13"/>
    </row>
    <row r="57" spans="1:22" ht="28" x14ac:dyDescent="0.15">
      <c r="A57" s="34"/>
      <c r="B57" s="50"/>
      <c r="C57" s="32" t="s">
        <v>23</v>
      </c>
      <c r="D57" s="52" t="s">
        <v>1582</v>
      </c>
      <c r="E57" s="34"/>
      <c r="F57" s="50" t="s">
        <v>1545</v>
      </c>
      <c r="G57" s="50" t="s">
        <v>1546</v>
      </c>
      <c r="H57" s="32">
        <v>6</v>
      </c>
      <c r="I57" s="51">
        <v>2</v>
      </c>
      <c r="J57" s="33"/>
      <c r="K57" s="33"/>
      <c r="L57" s="33"/>
      <c r="M57" s="33"/>
      <c r="N57" s="33"/>
      <c r="O57" s="33"/>
      <c r="P57" s="13"/>
      <c r="Q57" s="13"/>
      <c r="R57" s="13"/>
      <c r="S57" s="13"/>
      <c r="T57" s="13"/>
      <c r="U57" s="13"/>
      <c r="V57" s="13"/>
    </row>
    <row r="58" spans="1:22" ht="14" x14ac:dyDescent="0.15">
      <c r="A58" s="34" t="s">
        <v>1720</v>
      </c>
      <c r="B58" s="50" t="s">
        <v>1583</v>
      </c>
      <c r="C58" s="32"/>
      <c r="D58" s="52"/>
      <c r="E58" s="34"/>
      <c r="F58" s="50"/>
      <c r="G58" s="50"/>
      <c r="H58" s="32"/>
      <c r="I58" s="51"/>
      <c r="J58" s="33"/>
      <c r="K58" s="33"/>
      <c r="L58" s="33"/>
      <c r="M58" s="33"/>
      <c r="N58" s="33"/>
      <c r="O58" s="33"/>
      <c r="P58" s="13"/>
      <c r="Q58" s="13"/>
      <c r="R58" s="13"/>
      <c r="S58" s="13"/>
      <c r="T58" s="13"/>
      <c r="U58" s="13"/>
      <c r="V58" s="13"/>
    </row>
    <row r="59" spans="1:22" ht="28" x14ac:dyDescent="0.15">
      <c r="A59" s="34"/>
      <c r="B59" s="50"/>
      <c r="C59" s="32" t="s">
        <v>23</v>
      </c>
      <c r="D59" s="52" t="s">
        <v>1584</v>
      </c>
      <c r="E59" s="34"/>
      <c r="F59" s="50" t="s">
        <v>1545</v>
      </c>
      <c r="G59" s="50" t="s">
        <v>1546</v>
      </c>
      <c r="H59" s="32">
        <v>7</v>
      </c>
      <c r="I59" s="51">
        <v>0.5</v>
      </c>
      <c r="J59" s="33"/>
      <c r="K59" s="33"/>
      <c r="L59" s="33"/>
      <c r="M59" s="33"/>
      <c r="N59" s="33"/>
      <c r="O59" s="33"/>
      <c r="P59" s="13"/>
      <c r="Q59" s="13"/>
      <c r="R59" s="13"/>
      <c r="S59" s="13"/>
      <c r="T59" s="13"/>
      <c r="U59" s="13"/>
      <c r="V59" s="13"/>
    </row>
    <row r="60" spans="1:22" ht="28" x14ac:dyDescent="0.15">
      <c r="A60" s="34" t="s">
        <v>1721</v>
      </c>
      <c r="B60" s="50" t="s">
        <v>1585</v>
      </c>
      <c r="C60" s="32"/>
      <c r="D60" s="52"/>
      <c r="E60" s="34"/>
      <c r="F60" s="50"/>
      <c r="G60" s="50"/>
      <c r="H60" s="32"/>
      <c r="I60" s="51"/>
      <c r="J60" s="33"/>
      <c r="K60" s="33"/>
      <c r="L60" s="33"/>
      <c r="M60" s="33"/>
      <c r="N60" s="33"/>
      <c r="O60" s="33"/>
      <c r="P60" s="13"/>
      <c r="Q60" s="13"/>
      <c r="R60" s="13"/>
      <c r="S60" s="13"/>
      <c r="T60" s="13"/>
      <c r="U60" s="13"/>
      <c r="V60" s="13"/>
    </row>
    <row r="61" spans="1:22" ht="42" x14ac:dyDescent="0.15">
      <c r="A61" s="34"/>
      <c r="B61" s="50"/>
      <c r="C61" s="32" t="s">
        <v>23</v>
      </c>
      <c r="D61" s="52" t="s">
        <v>1586</v>
      </c>
      <c r="E61" s="34"/>
      <c r="F61" s="50" t="s">
        <v>1545</v>
      </c>
      <c r="G61" s="50" t="s">
        <v>1546</v>
      </c>
      <c r="H61" s="32">
        <v>8</v>
      </c>
      <c r="I61" s="51">
        <v>1</v>
      </c>
      <c r="J61" s="33"/>
      <c r="K61" s="33"/>
      <c r="L61" s="33"/>
      <c r="M61" s="33"/>
      <c r="N61" s="33"/>
      <c r="O61" s="33"/>
      <c r="P61" s="13"/>
      <c r="Q61" s="13"/>
      <c r="R61" s="13"/>
      <c r="S61" s="13"/>
      <c r="T61" s="13"/>
      <c r="U61" s="13"/>
      <c r="V61" s="13"/>
    </row>
    <row r="62" spans="1:22" ht="56" x14ac:dyDescent="0.15">
      <c r="A62" s="53" t="s">
        <v>1488</v>
      </c>
      <c r="B62" s="53" t="s">
        <v>1489</v>
      </c>
      <c r="C62" s="45" t="s">
        <v>1490</v>
      </c>
      <c r="D62" s="53" t="s">
        <v>1491</v>
      </c>
      <c r="E62" s="53" t="s">
        <v>1492</v>
      </c>
      <c r="F62" s="53" t="s">
        <v>1493</v>
      </c>
      <c r="G62" s="53" t="s">
        <v>1494</v>
      </c>
      <c r="H62" s="53" t="s">
        <v>1468</v>
      </c>
      <c r="I62" s="54" t="s">
        <v>1495</v>
      </c>
      <c r="J62" s="55" t="s">
        <v>1499</v>
      </c>
      <c r="K62" s="56" t="s">
        <v>1497</v>
      </c>
      <c r="L62" s="57">
        <f>IFERROR(SUM($I$62:$I$97), 0)</f>
        <v>13</v>
      </c>
      <c r="M62" s="33"/>
      <c r="N62" s="33"/>
      <c r="O62" s="33"/>
      <c r="P62" s="13"/>
      <c r="Q62" s="13"/>
      <c r="R62" s="13"/>
      <c r="S62" s="13"/>
      <c r="T62" s="13"/>
      <c r="U62" s="13"/>
      <c r="V62" s="13"/>
    </row>
    <row r="63" spans="1:22" ht="28" x14ac:dyDescent="0.15">
      <c r="A63" s="34" t="s">
        <v>1500</v>
      </c>
      <c r="B63" s="41" t="s">
        <v>1543</v>
      </c>
      <c r="C63" s="49"/>
      <c r="D63" s="41"/>
      <c r="E63" s="34"/>
      <c r="F63" s="50"/>
      <c r="G63" s="50"/>
      <c r="H63" s="49"/>
      <c r="I63" s="58"/>
      <c r="J63" s="33"/>
      <c r="K63" s="33"/>
      <c r="L63" s="33"/>
      <c r="M63" s="33"/>
      <c r="N63" s="33"/>
      <c r="O63" s="33"/>
      <c r="P63" s="13"/>
      <c r="Q63" s="13"/>
      <c r="R63" s="13"/>
      <c r="S63" s="13"/>
      <c r="T63" s="13"/>
      <c r="U63" s="13"/>
      <c r="V63" s="13"/>
    </row>
    <row r="64" spans="1:22" ht="42" x14ac:dyDescent="0.15">
      <c r="A64" s="34"/>
      <c r="B64" s="50"/>
      <c r="C64" s="32" t="s">
        <v>23</v>
      </c>
      <c r="D64" s="50" t="s">
        <v>1591</v>
      </c>
      <c r="E64" s="34"/>
      <c r="F64" s="50" t="s">
        <v>1545</v>
      </c>
      <c r="G64" s="50" t="s">
        <v>1546</v>
      </c>
      <c r="H64" s="32">
        <v>1</v>
      </c>
      <c r="I64" s="58">
        <v>0.5</v>
      </c>
      <c r="J64" s="33"/>
      <c r="K64" s="33"/>
      <c r="L64" s="33"/>
      <c r="M64" s="33"/>
      <c r="N64" s="33"/>
      <c r="O64" s="33"/>
      <c r="P64" s="13"/>
      <c r="Q64" s="13"/>
      <c r="R64" s="13"/>
      <c r="S64" s="13"/>
      <c r="T64" s="13"/>
      <c r="U64" s="13"/>
      <c r="V64" s="13"/>
    </row>
    <row r="65" spans="1:22" ht="28" x14ac:dyDescent="0.15">
      <c r="A65" s="34"/>
      <c r="B65" s="50"/>
      <c r="C65" s="32" t="s">
        <v>23</v>
      </c>
      <c r="D65" s="50" t="s">
        <v>1592</v>
      </c>
      <c r="E65" s="34"/>
      <c r="F65" s="50" t="s">
        <v>1545</v>
      </c>
      <c r="G65" s="50" t="s">
        <v>1546</v>
      </c>
      <c r="H65" s="32">
        <v>1</v>
      </c>
      <c r="I65" s="58">
        <v>0.5</v>
      </c>
      <c r="J65" s="33"/>
      <c r="K65" s="33"/>
      <c r="L65" s="33"/>
      <c r="M65" s="33"/>
      <c r="N65" s="33"/>
      <c r="O65" s="33"/>
      <c r="P65" s="13"/>
      <c r="Q65" s="13"/>
      <c r="R65" s="13"/>
      <c r="S65" s="13"/>
      <c r="T65" s="13"/>
      <c r="U65" s="13"/>
      <c r="V65" s="13"/>
    </row>
    <row r="66" spans="1:22" ht="28" x14ac:dyDescent="0.15">
      <c r="A66" s="34"/>
      <c r="B66" s="50"/>
      <c r="C66" s="32" t="s">
        <v>23</v>
      </c>
      <c r="D66" s="50" t="s">
        <v>1593</v>
      </c>
      <c r="E66" s="34"/>
      <c r="F66" s="50" t="s">
        <v>1545</v>
      </c>
      <c r="G66" s="50" t="s">
        <v>1546</v>
      </c>
      <c r="H66" s="32">
        <v>1</v>
      </c>
      <c r="I66" s="58">
        <v>0.5</v>
      </c>
      <c r="J66" s="33"/>
      <c r="K66" s="33"/>
      <c r="L66" s="33"/>
      <c r="M66" s="33"/>
      <c r="N66" s="33"/>
      <c r="O66" s="33"/>
      <c r="P66" s="13"/>
      <c r="Q66" s="13"/>
      <c r="R66" s="13"/>
      <c r="S66" s="13"/>
      <c r="T66" s="13"/>
      <c r="U66" s="13"/>
      <c r="V66" s="13"/>
    </row>
    <row r="67" spans="1:22" ht="28" x14ac:dyDescent="0.15">
      <c r="A67" s="34"/>
      <c r="B67" s="50"/>
      <c r="C67" s="32" t="s">
        <v>23</v>
      </c>
      <c r="D67" s="50" t="s">
        <v>1594</v>
      </c>
      <c r="E67" s="34"/>
      <c r="F67" s="50" t="s">
        <v>1545</v>
      </c>
      <c r="G67" s="50" t="s">
        <v>1546</v>
      </c>
      <c r="H67" s="32">
        <v>1</v>
      </c>
      <c r="I67" s="58">
        <v>0.5</v>
      </c>
      <c r="J67" s="33"/>
      <c r="K67" s="33"/>
      <c r="L67" s="33"/>
      <c r="M67" s="33"/>
      <c r="N67" s="33"/>
      <c r="O67" s="33"/>
      <c r="P67" s="13"/>
      <c r="Q67" s="13"/>
      <c r="R67" s="13"/>
      <c r="S67" s="13"/>
      <c r="T67" s="13"/>
      <c r="U67" s="13"/>
      <c r="V67" s="13"/>
    </row>
    <row r="68" spans="1:22" ht="14" x14ac:dyDescent="0.15">
      <c r="A68" s="34" t="s">
        <v>1722</v>
      </c>
      <c r="B68" s="50" t="s">
        <v>1550</v>
      </c>
      <c r="C68" s="32"/>
      <c r="D68" s="50"/>
      <c r="E68" s="34"/>
      <c r="F68" s="50"/>
      <c r="G68" s="50"/>
      <c r="H68" s="32"/>
      <c r="I68" s="58"/>
      <c r="J68" s="33"/>
      <c r="K68" s="33"/>
      <c r="L68" s="33"/>
      <c r="M68" s="33"/>
      <c r="N68" s="33"/>
      <c r="O68" s="33"/>
      <c r="P68" s="13"/>
      <c r="Q68" s="13"/>
      <c r="R68" s="13"/>
      <c r="S68" s="13"/>
      <c r="T68" s="13"/>
      <c r="U68" s="13"/>
      <c r="V68" s="13"/>
    </row>
    <row r="69" spans="1:22" ht="28" x14ac:dyDescent="0.15">
      <c r="A69" s="34"/>
      <c r="B69" s="50"/>
      <c r="C69" s="32" t="s">
        <v>23</v>
      </c>
      <c r="D69" s="50" t="s">
        <v>1595</v>
      </c>
      <c r="E69" s="34"/>
      <c r="F69" s="50" t="s">
        <v>1545</v>
      </c>
      <c r="G69" s="50" t="s">
        <v>1546</v>
      </c>
      <c r="H69" s="32">
        <v>2</v>
      </c>
      <c r="I69" s="58">
        <v>0.25</v>
      </c>
      <c r="J69" s="33"/>
      <c r="K69" s="33"/>
      <c r="L69" s="33"/>
      <c r="M69" s="33"/>
      <c r="N69" s="33"/>
      <c r="O69" s="33"/>
      <c r="P69" s="13"/>
      <c r="Q69" s="13"/>
      <c r="R69" s="13"/>
      <c r="S69" s="13"/>
      <c r="T69" s="13"/>
      <c r="U69" s="13"/>
      <c r="V69" s="13"/>
    </row>
    <row r="70" spans="1:22" ht="28" x14ac:dyDescent="0.15">
      <c r="A70" s="34"/>
      <c r="B70" s="50"/>
      <c r="C70" s="32" t="s">
        <v>23</v>
      </c>
      <c r="D70" s="50" t="s">
        <v>1596</v>
      </c>
      <c r="E70" s="34"/>
      <c r="F70" s="50" t="s">
        <v>1545</v>
      </c>
      <c r="G70" s="50" t="s">
        <v>1546</v>
      </c>
      <c r="H70" s="32">
        <v>2</v>
      </c>
      <c r="I70" s="58">
        <v>0.25</v>
      </c>
      <c r="J70" s="33"/>
      <c r="K70" s="33"/>
      <c r="L70" s="33"/>
      <c r="M70" s="33"/>
      <c r="N70" s="33"/>
      <c r="O70" s="33"/>
      <c r="P70" s="13"/>
      <c r="Q70" s="13"/>
      <c r="R70" s="13"/>
      <c r="S70" s="13"/>
      <c r="T70" s="13"/>
      <c r="U70" s="13"/>
      <c r="V70" s="13"/>
    </row>
    <row r="71" spans="1:22" ht="28" x14ac:dyDescent="0.15">
      <c r="A71" s="34"/>
      <c r="B71" s="50"/>
      <c r="C71" s="32" t="s">
        <v>23</v>
      </c>
      <c r="D71" s="50" t="s">
        <v>1749</v>
      </c>
      <c r="E71" s="34"/>
      <c r="F71" s="50" t="s">
        <v>1545</v>
      </c>
      <c r="G71" s="50" t="s">
        <v>1546</v>
      </c>
      <c r="H71" s="32">
        <v>2</v>
      </c>
      <c r="I71" s="58">
        <v>0.25</v>
      </c>
      <c r="J71" s="33"/>
      <c r="K71" s="33"/>
      <c r="L71" s="33"/>
      <c r="M71" s="33"/>
      <c r="N71" s="33"/>
      <c r="O71" s="33"/>
      <c r="P71" s="13"/>
      <c r="Q71" s="13"/>
      <c r="R71" s="13"/>
      <c r="S71" s="13"/>
      <c r="T71" s="13"/>
      <c r="U71" s="13"/>
      <c r="V71" s="13"/>
    </row>
    <row r="72" spans="1:22" ht="42" x14ac:dyDescent="0.15">
      <c r="A72" s="34"/>
      <c r="B72" s="50"/>
      <c r="C72" s="32" t="s">
        <v>23</v>
      </c>
      <c r="D72" s="50" t="s">
        <v>1597</v>
      </c>
      <c r="E72" s="34"/>
      <c r="F72" s="50" t="s">
        <v>1545</v>
      </c>
      <c r="G72" s="50" t="s">
        <v>1546</v>
      </c>
      <c r="H72" s="32">
        <v>2</v>
      </c>
      <c r="I72" s="58">
        <v>0.25</v>
      </c>
      <c r="J72" s="33"/>
      <c r="K72" s="33"/>
      <c r="L72" s="33"/>
      <c r="M72" s="33"/>
      <c r="N72" s="33"/>
      <c r="O72" s="33"/>
      <c r="P72" s="13"/>
      <c r="Q72" s="13"/>
      <c r="R72" s="13"/>
      <c r="S72" s="13"/>
      <c r="T72" s="13"/>
      <c r="U72" s="13"/>
      <c r="V72" s="13"/>
    </row>
    <row r="73" spans="1:22" ht="14" x14ac:dyDescent="0.15">
      <c r="A73" s="34" t="s">
        <v>1723</v>
      </c>
      <c r="B73" s="50" t="s">
        <v>1553</v>
      </c>
      <c r="C73" s="32"/>
      <c r="D73" s="50"/>
      <c r="E73" s="34"/>
      <c r="F73" s="50"/>
      <c r="G73" s="50"/>
      <c r="H73" s="32"/>
      <c r="I73" s="58"/>
      <c r="J73" s="33"/>
      <c r="K73" s="33"/>
      <c r="L73" s="33"/>
      <c r="M73" s="33"/>
      <c r="N73" s="33"/>
      <c r="O73" s="33"/>
      <c r="P73" s="13"/>
      <c r="Q73" s="13"/>
      <c r="R73" s="13"/>
      <c r="S73" s="13"/>
      <c r="T73" s="13"/>
      <c r="U73" s="13"/>
      <c r="V73" s="13"/>
    </row>
    <row r="74" spans="1:22" ht="42" x14ac:dyDescent="0.15">
      <c r="A74" s="34"/>
      <c r="B74" s="50"/>
      <c r="C74" s="32" t="s">
        <v>23</v>
      </c>
      <c r="D74" s="50" t="s">
        <v>1598</v>
      </c>
      <c r="E74" s="34"/>
      <c r="F74" s="50" t="s">
        <v>1545</v>
      </c>
      <c r="G74" s="50" t="s">
        <v>1546</v>
      </c>
      <c r="H74" s="32">
        <v>3</v>
      </c>
      <c r="I74" s="58">
        <v>1</v>
      </c>
      <c r="J74" s="33"/>
      <c r="K74" s="33"/>
      <c r="L74" s="33"/>
      <c r="M74" s="33"/>
      <c r="N74" s="33"/>
      <c r="O74" s="33"/>
      <c r="P74" s="13"/>
      <c r="Q74" s="13"/>
      <c r="R74" s="13"/>
      <c r="S74" s="13"/>
      <c r="T74" s="13"/>
      <c r="U74" s="13"/>
      <c r="V74" s="13"/>
    </row>
    <row r="75" spans="1:22" ht="28" x14ac:dyDescent="0.15">
      <c r="A75" s="34"/>
      <c r="B75" s="50"/>
      <c r="C75" s="32" t="s">
        <v>23</v>
      </c>
      <c r="D75" s="50" t="s">
        <v>1599</v>
      </c>
      <c r="E75" s="34"/>
      <c r="F75" s="50" t="s">
        <v>1545</v>
      </c>
      <c r="G75" s="50" t="s">
        <v>1546</v>
      </c>
      <c r="H75" s="32">
        <v>3</v>
      </c>
      <c r="I75" s="58">
        <v>0.5</v>
      </c>
      <c r="J75" s="33"/>
      <c r="K75" s="33"/>
      <c r="L75" s="33"/>
      <c r="M75" s="33"/>
      <c r="N75" s="33"/>
      <c r="O75" s="33"/>
      <c r="P75" s="13"/>
      <c r="Q75" s="13"/>
      <c r="R75" s="13"/>
      <c r="S75" s="13"/>
      <c r="T75" s="13"/>
      <c r="U75" s="13"/>
      <c r="V75" s="13"/>
    </row>
    <row r="76" spans="1:22" ht="28" x14ac:dyDescent="0.15">
      <c r="A76" s="34"/>
      <c r="B76" s="50"/>
      <c r="C76" s="32" t="s">
        <v>23</v>
      </c>
      <c r="D76" s="50" t="s">
        <v>1600</v>
      </c>
      <c r="E76" s="34"/>
      <c r="F76" s="50" t="s">
        <v>1545</v>
      </c>
      <c r="G76" s="50" t="s">
        <v>1546</v>
      </c>
      <c r="H76" s="32">
        <v>3</v>
      </c>
      <c r="I76" s="58">
        <v>0.5</v>
      </c>
      <c r="J76" s="33"/>
      <c r="K76" s="33"/>
      <c r="L76" s="33"/>
      <c r="M76" s="33"/>
      <c r="N76" s="33"/>
      <c r="O76" s="33"/>
      <c r="P76" s="13"/>
      <c r="Q76" s="13"/>
      <c r="R76" s="13"/>
      <c r="S76" s="13"/>
      <c r="T76" s="13"/>
      <c r="U76" s="13"/>
      <c r="V76" s="13"/>
    </row>
    <row r="77" spans="1:22" ht="28" x14ac:dyDescent="0.15">
      <c r="A77" s="34"/>
      <c r="B77" s="50"/>
      <c r="C77" s="32" t="s">
        <v>23</v>
      </c>
      <c r="D77" s="50" t="s">
        <v>1601</v>
      </c>
      <c r="E77" s="34"/>
      <c r="F77" s="50" t="s">
        <v>1545</v>
      </c>
      <c r="G77" s="50" t="s">
        <v>1546</v>
      </c>
      <c r="H77" s="32">
        <v>3</v>
      </c>
      <c r="I77" s="58">
        <v>0.5</v>
      </c>
      <c r="J77" s="33"/>
      <c r="K77" s="33"/>
      <c r="L77" s="33"/>
      <c r="M77" s="33"/>
      <c r="N77" s="33"/>
      <c r="O77" s="33"/>
      <c r="P77" s="13"/>
      <c r="Q77" s="13"/>
      <c r="R77" s="13"/>
      <c r="S77" s="13"/>
      <c r="T77" s="13"/>
      <c r="U77" s="13"/>
      <c r="V77" s="13"/>
    </row>
    <row r="78" spans="1:22" ht="42" x14ac:dyDescent="0.15">
      <c r="A78" s="34"/>
      <c r="B78" s="50"/>
      <c r="C78" s="32" t="s">
        <v>23</v>
      </c>
      <c r="D78" s="50" t="s">
        <v>1602</v>
      </c>
      <c r="E78" s="34"/>
      <c r="F78" s="50" t="s">
        <v>1545</v>
      </c>
      <c r="G78" s="50" t="s">
        <v>1546</v>
      </c>
      <c r="H78" s="32">
        <v>3</v>
      </c>
      <c r="I78" s="58">
        <v>0.5</v>
      </c>
      <c r="J78" s="33"/>
      <c r="K78" s="33"/>
      <c r="L78" s="33"/>
      <c r="M78" s="33"/>
      <c r="N78" s="33"/>
      <c r="O78" s="33"/>
      <c r="P78" s="13"/>
      <c r="Q78" s="13"/>
      <c r="R78" s="13"/>
      <c r="S78" s="13"/>
      <c r="T78" s="13"/>
      <c r="U78" s="13"/>
      <c r="V78" s="13"/>
    </row>
    <row r="79" spans="1:22" ht="14" x14ac:dyDescent="0.15">
      <c r="A79" s="34" t="s">
        <v>1724</v>
      </c>
      <c r="B79" s="50" t="s">
        <v>1559</v>
      </c>
      <c r="C79" s="32"/>
      <c r="D79" s="50"/>
      <c r="E79" s="34"/>
      <c r="F79" s="50"/>
      <c r="G79" s="50"/>
      <c r="H79" s="32"/>
      <c r="I79" s="58"/>
      <c r="J79" s="33"/>
      <c r="K79" s="33"/>
      <c r="L79" s="33"/>
      <c r="M79" s="33"/>
      <c r="N79" s="33"/>
      <c r="O79" s="33"/>
      <c r="P79" s="13"/>
      <c r="Q79" s="13"/>
      <c r="R79" s="13"/>
      <c r="S79" s="13"/>
      <c r="T79" s="13"/>
      <c r="U79" s="13"/>
      <c r="V79" s="13"/>
    </row>
    <row r="80" spans="1:22" ht="14" x14ac:dyDescent="0.15">
      <c r="A80" s="34"/>
      <c r="B80" s="50"/>
      <c r="C80" s="32" t="s">
        <v>23</v>
      </c>
      <c r="D80" s="50" t="s">
        <v>1603</v>
      </c>
      <c r="E80" s="34"/>
      <c r="F80" s="50" t="s">
        <v>1545</v>
      </c>
      <c r="G80" s="50" t="s">
        <v>1546</v>
      </c>
      <c r="H80" s="32">
        <v>4</v>
      </c>
      <c r="I80" s="58">
        <v>0.25</v>
      </c>
      <c r="J80" s="33"/>
      <c r="K80" s="33"/>
      <c r="L80" s="33"/>
      <c r="M80" s="33"/>
      <c r="N80" s="33"/>
      <c r="O80" s="33"/>
      <c r="P80" s="13"/>
      <c r="Q80" s="13"/>
      <c r="R80" s="13"/>
      <c r="S80" s="13"/>
      <c r="T80" s="13"/>
      <c r="U80" s="13"/>
      <c r="V80" s="13"/>
    </row>
    <row r="81" spans="1:22" ht="28" x14ac:dyDescent="0.15">
      <c r="A81" s="34"/>
      <c r="B81" s="50"/>
      <c r="C81" s="32" t="s">
        <v>23</v>
      </c>
      <c r="D81" s="50" t="s">
        <v>1604</v>
      </c>
      <c r="E81" s="34"/>
      <c r="F81" s="50" t="s">
        <v>1545</v>
      </c>
      <c r="G81" s="50" t="s">
        <v>1546</v>
      </c>
      <c r="H81" s="32">
        <v>4</v>
      </c>
      <c r="I81" s="58">
        <v>0.25</v>
      </c>
      <c r="J81" s="33"/>
      <c r="K81" s="33"/>
      <c r="L81" s="33"/>
      <c r="M81" s="33"/>
      <c r="N81" s="33"/>
      <c r="O81" s="33"/>
      <c r="P81" s="13"/>
      <c r="Q81" s="13"/>
      <c r="R81" s="13"/>
      <c r="S81" s="13"/>
      <c r="T81" s="13"/>
      <c r="U81" s="13"/>
      <c r="V81" s="13"/>
    </row>
    <row r="82" spans="1:22" ht="28" x14ac:dyDescent="0.15">
      <c r="A82" s="34"/>
      <c r="B82" s="50"/>
      <c r="C82" s="32" t="s">
        <v>23</v>
      </c>
      <c r="D82" s="59" t="s">
        <v>1605</v>
      </c>
      <c r="E82" s="34"/>
      <c r="F82" s="50" t="s">
        <v>1545</v>
      </c>
      <c r="G82" s="50" t="s">
        <v>1546</v>
      </c>
      <c r="H82" s="32">
        <v>4</v>
      </c>
      <c r="I82" s="58">
        <v>0.5</v>
      </c>
      <c r="J82" s="33"/>
      <c r="K82" s="33"/>
      <c r="L82" s="33"/>
      <c r="M82" s="33"/>
      <c r="N82" s="33"/>
      <c r="O82" s="33"/>
      <c r="P82" s="13"/>
      <c r="Q82" s="13"/>
      <c r="R82" s="13"/>
      <c r="S82" s="13"/>
      <c r="T82" s="13"/>
      <c r="U82" s="13"/>
      <c r="V82" s="13"/>
    </row>
    <row r="83" spans="1:22" ht="28" x14ac:dyDescent="0.15">
      <c r="A83" s="34"/>
      <c r="B83" s="50"/>
      <c r="C83" s="32" t="s">
        <v>23</v>
      </c>
      <c r="D83" s="59" t="s">
        <v>1606</v>
      </c>
      <c r="E83" s="34"/>
      <c r="F83" s="50" t="s">
        <v>1545</v>
      </c>
      <c r="G83" s="50" t="s">
        <v>1546</v>
      </c>
      <c r="H83" s="32">
        <v>4</v>
      </c>
      <c r="I83" s="58">
        <v>0.25</v>
      </c>
      <c r="J83" s="33"/>
      <c r="K83" s="33"/>
      <c r="L83" s="33"/>
      <c r="M83" s="33"/>
      <c r="N83" s="33"/>
      <c r="O83" s="33"/>
      <c r="P83" s="13"/>
      <c r="Q83" s="13"/>
      <c r="R83" s="13"/>
      <c r="S83" s="13"/>
      <c r="T83" s="13"/>
      <c r="U83" s="13"/>
      <c r="V83" s="13"/>
    </row>
    <row r="84" spans="1:22" ht="14" x14ac:dyDescent="0.15">
      <c r="A84" s="34"/>
      <c r="B84" s="50"/>
      <c r="C84" s="32" t="s">
        <v>23</v>
      </c>
      <c r="D84" s="59" t="s">
        <v>1607</v>
      </c>
      <c r="E84" s="34"/>
      <c r="F84" s="50" t="s">
        <v>1545</v>
      </c>
      <c r="G84" s="50" t="s">
        <v>1546</v>
      </c>
      <c r="H84" s="32">
        <v>4</v>
      </c>
      <c r="I84" s="58">
        <v>0.25</v>
      </c>
      <c r="J84" s="33"/>
      <c r="K84" s="33"/>
      <c r="L84" s="33"/>
      <c r="M84" s="33"/>
      <c r="N84" s="33"/>
      <c r="O84" s="33"/>
      <c r="P84" s="13"/>
      <c r="Q84" s="13"/>
      <c r="R84" s="13"/>
      <c r="S84" s="13"/>
      <c r="T84" s="13"/>
      <c r="U84" s="13"/>
      <c r="V84" s="13"/>
    </row>
    <row r="85" spans="1:22" ht="14" x14ac:dyDescent="0.15">
      <c r="A85" s="34"/>
      <c r="B85" s="50"/>
      <c r="C85" s="32" t="s">
        <v>23</v>
      </c>
      <c r="D85" s="60" t="s">
        <v>1608</v>
      </c>
      <c r="E85" s="34"/>
      <c r="F85" s="50" t="s">
        <v>1545</v>
      </c>
      <c r="G85" s="50" t="s">
        <v>1546</v>
      </c>
      <c r="H85" s="32">
        <v>4</v>
      </c>
      <c r="I85" s="58">
        <v>0.25</v>
      </c>
      <c r="J85" s="33"/>
      <c r="K85" s="33"/>
      <c r="L85" s="33"/>
      <c r="M85" s="33"/>
      <c r="N85" s="33"/>
      <c r="O85" s="33"/>
      <c r="P85" s="13"/>
      <c r="Q85" s="13"/>
      <c r="R85" s="13"/>
      <c r="S85" s="13"/>
      <c r="T85" s="13"/>
      <c r="U85" s="13"/>
      <c r="V85" s="13"/>
    </row>
    <row r="86" spans="1:22" ht="14" x14ac:dyDescent="0.15">
      <c r="A86" s="34"/>
      <c r="B86" s="50"/>
      <c r="C86" s="32" t="s">
        <v>23</v>
      </c>
      <c r="D86" s="59" t="s">
        <v>1609</v>
      </c>
      <c r="E86" s="34"/>
      <c r="F86" s="50" t="s">
        <v>1545</v>
      </c>
      <c r="G86" s="50" t="s">
        <v>1546</v>
      </c>
      <c r="H86" s="32">
        <v>4</v>
      </c>
      <c r="I86" s="58">
        <v>0.25</v>
      </c>
      <c r="J86" s="33"/>
      <c r="K86" s="33"/>
      <c r="L86" s="33"/>
      <c r="M86" s="33"/>
      <c r="N86" s="33"/>
      <c r="O86" s="33"/>
      <c r="P86" s="13"/>
      <c r="Q86" s="13"/>
      <c r="R86" s="13"/>
      <c r="S86" s="13"/>
      <c r="T86" s="13"/>
      <c r="U86" s="13"/>
      <c r="V86" s="13"/>
    </row>
    <row r="87" spans="1:22" ht="28" x14ac:dyDescent="0.15">
      <c r="A87" s="34"/>
      <c r="B87" s="50"/>
      <c r="C87" s="32" t="s">
        <v>23</v>
      </c>
      <c r="D87" s="59" t="s">
        <v>1610</v>
      </c>
      <c r="E87" s="34"/>
      <c r="F87" s="50" t="s">
        <v>1545</v>
      </c>
      <c r="G87" s="50" t="s">
        <v>1546</v>
      </c>
      <c r="H87" s="32">
        <v>4</v>
      </c>
      <c r="I87" s="58">
        <v>0.25</v>
      </c>
      <c r="J87" s="33"/>
      <c r="K87" s="33"/>
      <c r="L87" s="33"/>
      <c r="M87" s="33"/>
      <c r="N87" s="33"/>
      <c r="O87" s="33"/>
      <c r="P87" s="13"/>
      <c r="Q87" s="13"/>
      <c r="R87" s="13"/>
      <c r="S87" s="13"/>
      <c r="T87" s="13"/>
      <c r="U87" s="13"/>
      <c r="V87" s="13"/>
    </row>
    <row r="88" spans="1:22" ht="28" x14ac:dyDescent="0.15">
      <c r="A88" s="34"/>
      <c r="B88" s="50"/>
      <c r="C88" s="32" t="s">
        <v>23</v>
      </c>
      <c r="D88" s="59" t="s">
        <v>1611</v>
      </c>
      <c r="E88" s="34"/>
      <c r="F88" s="50" t="s">
        <v>1545</v>
      </c>
      <c r="G88" s="50" t="s">
        <v>1546</v>
      </c>
      <c r="H88" s="32">
        <v>4</v>
      </c>
      <c r="I88" s="58">
        <v>0.25</v>
      </c>
      <c r="J88" s="33"/>
      <c r="K88" s="33"/>
      <c r="L88" s="33"/>
      <c r="M88" s="33"/>
      <c r="N88" s="33"/>
      <c r="O88" s="33"/>
      <c r="P88" s="13"/>
      <c r="Q88" s="13"/>
      <c r="R88" s="13"/>
      <c r="S88" s="13"/>
      <c r="T88" s="13"/>
      <c r="U88" s="13"/>
      <c r="V88" s="13"/>
    </row>
    <row r="89" spans="1:22" ht="14" x14ac:dyDescent="0.15">
      <c r="A89" s="34"/>
      <c r="B89" s="50"/>
      <c r="C89" s="32" t="s">
        <v>23</v>
      </c>
      <c r="D89" s="59" t="s">
        <v>1612</v>
      </c>
      <c r="E89" s="34"/>
      <c r="F89" s="50" t="s">
        <v>1545</v>
      </c>
      <c r="G89" s="50" t="s">
        <v>1546</v>
      </c>
      <c r="H89" s="32">
        <v>4</v>
      </c>
      <c r="I89" s="58">
        <v>0.5</v>
      </c>
      <c r="J89" s="33"/>
      <c r="K89" s="33"/>
      <c r="L89" s="33"/>
      <c r="M89" s="33"/>
      <c r="N89" s="33"/>
      <c r="O89" s="33"/>
      <c r="P89" s="13"/>
      <c r="Q89" s="13"/>
      <c r="R89" s="13"/>
      <c r="S89" s="13"/>
      <c r="T89" s="13"/>
      <c r="U89" s="13"/>
      <c r="V89" s="13"/>
    </row>
    <row r="90" spans="1:22" ht="28" x14ac:dyDescent="0.15">
      <c r="A90" s="34" t="s">
        <v>1725</v>
      </c>
      <c r="B90" s="50" t="s">
        <v>1581</v>
      </c>
      <c r="C90" s="32"/>
      <c r="D90" s="50"/>
      <c r="E90" s="34"/>
      <c r="F90" s="50"/>
      <c r="G90" s="50"/>
      <c r="H90" s="32"/>
      <c r="I90" s="58"/>
      <c r="J90" s="33"/>
      <c r="K90" s="33"/>
      <c r="L90" s="33"/>
      <c r="M90" s="33"/>
      <c r="N90" s="33"/>
      <c r="O90" s="33"/>
      <c r="P90" s="13"/>
      <c r="Q90" s="13"/>
      <c r="R90" s="13"/>
      <c r="S90" s="13"/>
      <c r="T90" s="13"/>
      <c r="U90" s="13"/>
      <c r="V90" s="13"/>
    </row>
    <row r="91" spans="1:22" ht="28" x14ac:dyDescent="0.15">
      <c r="A91" s="34"/>
      <c r="B91" s="50"/>
      <c r="C91" s="32" t="s">
        <v>23</v>
      </c>
      <c r="D91" s="50" t="s">
        <v>1613</v>
      </c>
      <c r="E91" s="34"/>
      <c r="F91" s="50" t="s">
        <v>1545</v>
      </c>
      <c r="G91" s="50" t="s">
        <v>1546</v>
      </c>
      <c r="H91" s="32">
        <v>6</v>
      </c>
      <c r="I91" s="58">
        <v>2</v>
      </c>
      <c r="J91" s="33"/>
      <c r="K91" s="33"/>
      <c r="L91" s="33"/>
      <c r="M91" s="33"/>
      <c r="N91" s="33"/>
      <c r="O91" s="33"/>
      <c r="P91" s="13"/>
      <c r="Q91" s="13"/>
      <c r="R91" s="13"/>
      <c r="S91" s="13"/>
      <c r="T91" s="13"/>
      <c r="U91" s="13"/>
      <c r="V91" s="13"/>
    </row>
    <row r="92" spans="1:22" ht="14" x14ac:dyDescent="0.15">
      <c r="A92" s="34" t="s">
        <v>1726</v>
      </c>
      <c r="B92" s="50" t="s">
        <v>1583</v>
      </c>
      <c r="C92" s="32"/>
      <c r="D92" s="50"/>
      <c r="E92" s="34"/>
      <c r="F92" s="50"/>
      <c r="G92" s="50"/>
      <c r="H92" s="32"/>
      <c r="I92" s="58"/>
      <c r="J92" s="33"/>
      <c r="K92" s="33"/>
      <c r="L92" s="33"/>
      <c r="M92" s="33"/>
      <c r="N92" s="33"/>
      <c r="O92" s="33"/>
      <c r="P92" s="13"/>
      <c r="Q92" s="13"/>
      <c r="R92" s="13"/>
      <c r="S92" s="13"/>
      <c r="T92" s="13"/>
      <c r="U92" s="13"/>
      <c r="V92" s="13"/>
    </row>
    <row r="93" spans="1:22" ht="28" x14ac:dyDescent="0.15">
      <c r="A93" s="34"/>
      <c r="B93" s="50"/>
      <c r="C93" s="32" t="s">
        <v>23</v>
      </c>
      <c r="D93" s="50" t="s">
        <v>1615</v>
      </c>
      <c r="E93" s="34"/>
      <c r="F93" s="50" t="s">
        <v>1545</v>
      </c>
      <c r="G93" s="50" t="s">
        <v>1546</v>
      </c>
      <c r="H93" s="32">
        <v>7</v>
      </c>
      <c r="I93" s="58">
        <v>0.5</v>
      </c>
      <c r="J93" s="33"/>
      <c r="K93" s="33"/>
      <c r="L93" s="33"/>
      <c r="M93" s="33"/>
      <c r="N93" s="33"/>
      <c r="O93" s="33"/>
      <c r="P93" s="13"/>
      <c r="Q93" s="13"/>
      <c r="R93" s="13"/>
      <c r="S93" s="13"/>
      <c r="T93" s="13"/>
      <c r="U93" s="13"/>
      <c r="V93" s="13"/>
    </row>
    <row r="94" spans="1:22" ht="28" x14ac:dyDescent="0.15">
      <c r="A94" s="34"/>
      <c r="B94" s="50"/>
      <c r="C94" s="32" t="s">
        <v>23</v>
      </c>
      <c r="D94" s="50" t="s">
        <v>1584</v>
      </c>
      <c r="E94" s="34"/>
      <c r="F94" s="50" t="s">
        <v>1545</v>
      </c>
      <c r="G94" s="50" t="s">
        <v>1546</v>
      </c>
      <c r="H94" s="32">
        <v>7</v>
      </c>
      <c r="I94" s="58">
        <v>0.5</v>
      </c>
      <c r="J94" s="33"/>
      <c r="K94" s="33"/>
      <c r="L94" s="33"/>
      <c r="M94" s="33"/>
      <c r="N94" s="33"/>
      <c r="O94" s="33"/>
      <c r="P94" s="13"/>
      <c r="Q94" s="13"/>
      <c r="R94" s="13"/>
      <c r="S94" s="13"/>
      <c r="T94" s="13"/>
      <c r="U94" s="13"/>
      <c r="V94" s="13"/>
    </row>
    <row r="95" spans="1:22" ht="28" x14ac:dyDescent="0.15">
      <c r="A95" s="34" t="s">
        <v>1727</v>
      </c>
      <c r="B95" s="50" t="s">
        <v>1585</v>
      </c>
      <c r="C95" s="32"/>
      <c r="D95" s="50"/>
      <c r="E95" s="34"/>
      <c r="F95" s="50"/>
      <c r="G95" s="50"/>
      <c r="H95" s="32"/>
      <c r="I95" s="58"/>
      <c r="J95" s="33"/>
      <c r="K95" s="33"/>
      <c r="L95" s="33"/>
      <c r="M95" s="33"/>
      <c r="N95" s="33"/>
      <c r="O95" s="33"/>
      <c r="P95" s="13"/>
      <c r="Q95" s="13"/>
      <c r="R95" s="13"/>
      <c r="S95" s="13"/>
      <c r="T95" s="13"/>
      <c r="U95" s="13"/>
      <c r="V95" s="13"/>
    </row>
    <row r="96" spans="1:22" ht="28" x14ac:dyDescent="0.15">
      <c r="A96" s="34"/>
      <c r="B96" s="50"/>
      <c r="C96" s="32" t="s">
        <v>23</v>
      </c>
      <c r="D96" s="50" t="s">
        <v>1614</v>
      </c>
      <c r="E96" s="34"/>
      <c r="F96" s="50" t="s">
        <v>1545</v>
      </c>
      <c r="G96" s="50" t="s">
        <v>1546</v>
      </c>
      <c r="H96" s="32">
        <v>8</v>
      </c>
      <c r="I96" s="58">
        <v>1</v>
      </c>
      <c r="J96" s="33"/>
      <c r="K96" s="33"/>
      <c r="L96" s="33"/>
      <c r="M96" s="33"/>
      <c r="N96" s="33"/>
      <c r="O96" s="33"/>
      <c r="P96" s="13"/>
      <c r="Q96" s="13"/>
      <c r="R96" s="13"/>
      <c r="S96" s="13"/>
      <c r="T96" s="13"/>
      <c r="U96" s="13"/>
      <c r="V96" s="13"/>
    </row>
    <row r="97" spans="1:22" ht="56" x14ac:dyDescent="0.15">
      <c r="A97" s="53" t="s">
        <v>1488</v>
      </c>
      <c r="B97" s="53" t="s">
        <v>1489</v>
      </c>
      <c r="C97" s="45" t="s">
        <v>1490</v>
      </c>
      <c r="D97" s="53" t="s">
        <v>1491</v>
      </c>
      <c r="E97" s="53" t="s">
        <v>1492</v>
      </c>
      <c r="F97" s="53" t="s">
        <v>1493</v>
      </c>
      <c r="G97" s="53" t="s">
        <v>1494</v>
      </c>
      <c r="H97" s="53" t="s">
        <v>1468</v>
      </c>
      <c r="I97" s="54" t="s">
        <v>1495</v>
      </c>
      <c r="J97" s="55" t="s">
        <v>1501</v>
      </c>
      <c r="K97" s="56" t="s">
        <v>1497</v>
      </c>
      <c r="L97" s="57">
        <f>IFERROR(SUM($I$97:$I$119), 0)</f>
        <v>15.500000000000002</v>
      </c>
      <c r="M97" s="33"/>
      <c r="N97" s="33"/>
      <c r="O97" s="33"/>
      <c r="P97" s="13"/>
      <c r="Q97" s="13"/>
      <c r="R97" s="13"/>
      <c r="S97" s="13"/>
      <c r="T97" s="13"/>
      <c r="U97" s="13"/>
      <c r="V97" s="13"/>
    </row>
    <row r="98" spans="1:22" ht="28" x14ac:dyDescent="0.15">
      <c r="A98" s="34" t="s">
        <v>1502</v>
      </c>
      <c r="B98" s="41" t="s">
        <v>1543</v>
      </c>
      <c r="C98" s="49"/>
      <c r="D98" s="41"/>
      <c r="E98" s="34"/>
      <c r="F98" s="50"/>
      <c r="G98" s="50"/>
      <c r="H98" s="49"/>
      <c r="I98" s="58"/>
      <c r="J98" s="33"/>
      <c r="K98" s="33"/>
      <c r="L98" s="33"/>
      <c r="M98" s="33"/>
      <c r="N98" s="33"/>
      <c r="O98" s="33"/>
      <c r="P98" s="13"/>
      <c r="Q98" s="13"/>
      <c r="R98" s="13"/>
      <c r="S98" s="13"/>
      <c r="T98" s="13"/>
      <c r="U98" s="13"/>
      <c r="V98" s="13"/>
    </row>
    <row r="99" spans="1:22" ht="28" x14ac:dyDescent="0.15">
      <c r="A99" s="34"/>
      <c r="B99" s="50"/>
      <c r="C99" s="32" t="s">
        <v>23</v>
      </c>
      <c r="D99" s="50" t="s">
        <v>1616</v>
      </c>
      <c r="E99" s="34"/>
      <c r="F99" s="50" t="s">
        <v>1545</v>
      </c>
      <c r="G99" s="50" t="s">
        <v>1546</v>
      </c>
      <c r="H99" s="32">
        <v>1</v>
      </c>
      <c r="I99" s="58">
        <v>1</v>
      </c>
      <c r="J99" s="33"/>
      <c r="K99" s="33"/>
      <c r="L99" s="33"/>
      <c r="M99" s="33"/>
      <c r="N99" s="33"/>
      <c r="O99" s="33"/>
      <c r="P99" s="13"/>
      <c r="Q99" s="13"/>
      <c r="R99" s="13"/>
      <c r="S99" s="13"/>
      <c r="T99" s="13"/>
      <c r="U99" s="13"/>
      <c r="V99" s="13"/>
    </row>
    <row r="100" spans="1:22" ht="28" x14ac:dyDescent="0.15">
      <c r="A100" s="34"/>
      <c r="B100" s="50"/>
      <c r="C100" s="32" t="s">
        <v>23</v>
      </c>
      <c r="D100" s="50" t="s">
        <v>1617</v>
      </c>
      <c r="E100" s="34"/>
      <c r="F100" s="50" t="s">
        <v>1545</v>
      </c>
      <c r="G100" s="50" t="s">
        <v>1546</v>
      </c>
      <c r="H100" s="32">
        <v>1</v>
      </c>
      <c r="I100" s="58">
        <v>1</v>
      </c>
      <c r="J100" s="33"/>
      <c r="K100" s="33"/>
      <c r="L100" s="33"/>
      <c r="M100" s="33"/>
      <c r="N100" s="33"/>
      <c r="O100" s="33"/>
      <c r="P100" s="13"/>
      <c r="Q100" s="13"/>
      <c r="R100" s="13"/>
      <c r="S100" s="13"/>
      <c r="T100" s="13"/>
      <c r="U100" s="13"/>
      <c r="V100" s="13"/>
    </row>
    <row r="101" spans="1:22" ht="14" x14ac:dyDescent="0.15">
      <c r="A101" s="34" t="s">
        <v>1728</v>
      </c>
      <c r="B101" s="50" t="s">
        <v>1550</v>
      </c>
      <c r="C101" s="32"/>
      <c r="D101" s="50"/>
      <c r="E101" s="34"/>
      <c r="F101" s="50"/>
      <c r="G101" s="50"/>
      <c r="H101" s="32"/>
      <c r="I101" s="58"/>
      <c r="J101" s="33"/>
      <c r="K101" s="33"/>
      <c r="L101" s="33"/>
      <c r="M101" s="33"/>
      <c r="N101" s="33"/>
      <c r="O101" s="33"/>
      <c r="P101" s="13"/>
      <c r="Q101" s="13"/>
      <c r="R101" s="13"/>
      <c r="S101" s="13"/>
      <c r="T101" s="13"/>
      <c r="U101" s="13"/>
      <c r="V101" s="13"/>
    </row>
    <row r="102" spans="1:22" ht="42" x14ac:dyDescent="0.15">
      <c r="A102" s="34"/>
      <c r="B102" s="50"/>
      <c r="C102" s="32" t="s">
        <v>23</v>
      </c>
      <c r="D102" s="50" t="s">
        <v>1618</v>
      </c>
      <c r="E102" s="34"/>
      <c r="F102" s="50" t="s">
        <v>1545</v>
      </c>
      <c r="G102" s="50" t="s">
        <v>1546</v>
      </c>
      <c r="H102" s="32">
        <v>2</v>
      </c>
      <c r="I102" s="58">
        <v>1</v>
      </c>
      <c r="J102" s="33"/>
      <c r="K102" s="33"/>
      <c r="L102" s="33"/>
      <c r="M102" s="33"/>
      <c r="N102" s="33"/>
      <c r="O102" s="33"/>
      <c r="P102" s="13"/>
      <c r="Q102" s="13"/>
      <c r="R102" s="13"/>
      <c r="S102" s="13"/>
      <c r="T102" s="13"/>
      <c r="U102" s="13"/>
      <c r="V102" s="13"/>
    </row>
    <row r="103" spans="1:22" ht="14" x14ac:dyDescent="0.15">
      <c r="A103" s="34" t="s">
        <v>1729</v>
      </c>
      <c r="B103" s="50" t="s">
        <v>1553</v>
      </c>
      <c r="C103" s="32"/>
      <c r="D103" s="50"/>
      <c r="E103" s="34"/>
      <c r="F103" s="50"/>
      <c r="G103" s="50"/>
      <c r="H103" s="32"/>
      <c r="I103" s="58"/>
      <c r="J103" s="33"/>
      <c r="K103" s="33"/>
      <c r="L103" s="33"/>
      <c r="M103" s="33"/>
      <c r="N103" s="33"/>
      <c r="O103" s="33"/>
      <c r="P103" s="13"/>
      <c r="Q103" s="13"/>
      <c r="R103" s="13"/>
      <c r="S103" s="13"/>
      <c r="T103" s="13"/>
      <c r="U103" s="13"/>
      <c r="V103" s="13"/>
    </row>
    <row r="104" spans="1:22" ht="28" x14ac:dyDescent="0.15">
      <c r="A104" s="34"/>
      <c r="B104" s="50"/>
      <c r="C104" s="32" t="s">
        <v>23</v>
      </c>
      <c r="D104" s="50" t="s">
        <v>1619</v>
      </c>
      <c r="E104" s="34"/>
      <c r="F104" s="50" t="s">
        <v>1545</v>
      </c>
      <c r="G104" s="50" t="s">
        <v>1546</v>
      </c>
      <c r="H104" s="32">
        <v>3</v>
      </c>
      <c r="I104" s="58">
        <v>2</v>
      </c>
      <c r="J104" s="33"/>
      <c r="K104" s="33"/>
      <c r="L104" s="33"/>
      <c r="M104" s="33"/>
      <c r="N104" s="33"/>
      <c r="O104" s="33"/>
      <c r="P104" s="13"/>
      <c r="Q104" s="13"/>
      <c r="R104" s="13"/>
      <c r="S104" s="13"/>
      <c r="T104" s="13"/>
      <c r="U104" s="13"/>
      <c r="V104" s="13"/>
    </row>
    <row r="105" spans="1:22" ht="28" x14ac:dyDescent="0.15">
      <c r="A105" s="34"/>
      <c r="B105" s="50"/>
      <c r="C105" s="32" t="s">
        <v>23</v>
      </c>
      <c r="D105" s="50" t="s">
        <v>1620</v>
      </c>
      <c r="E105" s="34"/>
      <c r="F105" s="50" t="s">
        <v>1545</v>
      </c>
      <c r="G105" s="50" t="s">
        <v>1546</v>
      </c>
      <c r="H105" s="32">
        <v>3</v>
      </c>
      <c r="I105" s="58">
        <v>1</v>
      </c>
      <c r="J105" s="33"/>
      <c r="K105" s="33"/>
      <c r="L105" s="33"/>
      <c r="M105" s="33"/>
      <c r="N105" s="33"/>
      <c r="O105" s="33"/>
      <c r="P105" s="13"/>
      <c r="Q105" s="13"/>
      <c r="R105" s="13"/>
      <c r="S105" s="13"/>
      <c r="T105" s="13"/>
      <c r="U105" s="13"/>
      <c r="V105" s="13"/>
    </row>
    <row r="106" spans="1:22" ht="28" x14ac:dyDescent="0.15">
      <c r="A106" s="34"/>
      <c r="B106" s="50"/>
      <c r="C106" s="32" t="s">
        <v>23</v>
      </c>
      <c r="D106" s="50" t="s">
        <v>1621</v>
      </c>
      <c r="E106" s="34"/>
      <c r="F106" s="50" t="s">
        <v>1545</v>
      </c>
      <c r="G106" s="50" t="s">
        <v>1546</v>
      </c>
      <c r="H106" s="32">
        <v>3</v>
      </c>
      <c r="I106" s="58">
        <v>1</v>
      </c>
      <c r="J106" s="33"/>
      <c r="K106" s="33"/>
      <c r="L106" s="33"/>
      <c r="M106" s="33"/>
      <c r="N106" s="33"/>
      <c r="O106" s="33"/>
      <c r="P106" s="13"/>
      <c r="Q106" s="13"/>
      <c r="R106" s="13"/>
      <c r="S106" s="13"/>
      <c r="T106" s="13"/>
      <c r="U106" s="13"/>
      <c r="V106" s="13"/>
    </row>
    <row r="107" spans="1:22" ht="14" x14ac:dyDescent="0.15">
      <c r="A107" s="34" t="s">
        <v>1730</v>
      </c>
      <c r="B107" s="50" t="s">
        <v>1559</v>
      </c>
      <c r="C107" s="32"/>
      <c r="D107" s="50"/>
      <c r="E107" s="34"/>
      <c r="F107" s="50"/>
      <c r="G107" s="50"/>
      <c r="H107" s="32"/>
      <c r="I107" s="58"/>
      <c r="J107" s="33"/>
      <c r="K107" s="33"/>
      <c r="L107" s="33"/>
      <c r="M107" s="33"/>
      <c r="N107" s="33"/>
      <c r="O107" s="33"/>
      <c r="P107" s="13"/>
      <c r="Q107" s="13"/>
      <c r="R107" s="13"/>
      <c r="S107" s="13"/>
      <c r="T107" s="13"/>
      <c r="U107" s="13"/>
      <c r="V107" s="13"/>
    </row>
    <row r="108" spans="1:22" ht="14" x14ac:dyDescent="0.15">
      <c r="A108" s="34"/>
      <c r="B108" s="50"/>
      <c r="C108" s="32" t="s">
        <v>23</v>
      </c>
      <c r="D108" s="62" t="s">
        <v>1739</v>
      </c>
      <c r="E108" s="34"/>
      <c r="F108" s="50" t="s">
        <v>1545</v>
      </c>
      <c r="G108" s="50"/>
      <c r="H108" s="32">
        <v>4</v>
      </c>
      <c r="I108" s="58">
        <v>1.08</v>
      </c>
      <c r="J108" s="33"/>
      <c r="K108" s="33"/>
      <c r="L108" s="33"/>
      <c r="M108" s="33"/>
      <c r="N108" s="33"/>
      <c r="O108" s="33"/>
      <c r="P108" s="13"/>
      <c r="Q108" s="13"/>
      <c r="R108" s="13"/>
      <c r="S108" s="13"/>
      <c r="T108" s="13"/>
      <c r="U108" s="13"/>
      <c r="V108" s="13"/>
    </row>
    <row r="109" spans="1:22" ht="14" x14ac:dyDescent="0.15">
      <c r="A109" s="34"/>
      <c r="B109" s="50"/>
      <c r="C109" s="32" t="s">
        <v>23</v>
      </c>
      <c r="D109" s="62" t="s">
        <v>1740</v>
      </c>
      <c r="E109" s="34"/>
      <c r="F109" s="50" t="s">
        <v>1545</v>
      </c>
      <c r="G109" s="50"/>
      <c r="H109" s="32">
        <v>4</v>
      </c>
      <c r="I109" s="58">
        <v>1.08</v>
      </c>
      <c r="J109" s="33"/>
      <c r="K109" s="33"/>
      <c r="L109" s="33"/>
      <c r="M109" s="33"/>
      <c r="N109" s="33"/>
      <c r="O109" s="33"/>
      <c r="P109" s="13"/>
      <c r="Q109" s="13"/>
      <c r="R109" s="13"/>
      <c r="S109" s="13"/>
      <c r="T109" s="13"/>
      <c r="U109" s="13"/>
      <c r="V109" s="13"/>
    </row>
    <row r="110" spans="1:22" ht="14" x14ac:dyDescent="0.15">
      <c r="A110" s="34"/>
      <c r="B110" s="50"/>
      <c r="C110" s="32" t="s">
        <v>23</v>
      </c>
      <c r="D110" s="62" t="s">
        <v>1741</v>
      </c>
      <c r="E110" s="34"/>
      <c r="F110" s="50" t="s">
        <v>1545</v>
      </c>
      <c r="G110" s="50"/>
      <c r="H110" s="32">
        <v>4</v>
      </c>
      <c r="I110" s="58">
        <v>1.08</v>
      </c>
      <c r="J110" s="33"/>
      <c r="K110" s="33"/>
      <c r="L110" s="33"/>
      <c r="M110" s="33"/>
      <c r="N110" s="33"/>
      <c r="O110" s="33"/>
      <c r="P110" s="13"/>
      <c r="Q110" s="13"/>
      <c r="R110" s="13"/>
      <c r="S110" s="13"/>
      <c r="T110" s="13"/>
      <c r="U110" s="13"/>
      <c r="V110" s="13"/>
    </row>
    <row r="111" spans="1:22" ht="14" x14ac:dyDescent="0.15">
      <c r="A111" s="34"/>
      <c r="B111" s="50"/>
      <c r="C111" s="32" t="s">
        <v>23</v>
      </c>
      <c r="D111" s="62" t="s">
        <v>1752</v>
      </c>
      <c r="E111" s="34"/>
      <c r="F111" s="50" t="s">
        <v>1545</v>
      </c>
      <c r="G111" s="50"/>
      <c r="H111" s="32">
        <v>4</v>
      </c>
      <c r="I111" s="58">
        <v>1.08</v>
      </c>
      <c r="J111" s="33"/>
      <c r="K111" s="33"/>
      <c r="L111" s="33"/>
      <c r="M111" s="33"/>
      <c r="N111" s="33"/>
      <c r="O111" s="33"/>
      <c r="P111" s="13"/>
      <c r="Q111" s="13"/>
      <c r="R111" s="13"/>
      <c r="S111" s="13"/>
      <c r="T111" s="13"/>
      <c r="U111" s="13"/>
      <c r="V111" s="13"/>
    </row>
    <row r="112" spans="1:22" ht="14" x14ac:dyDescent="0.15">
      <c r="A112" s="34"/>
      <c r="B112" s="50"/>
      <c r="C112" s="32" t="s">
        <v>23</v>
      </c>
      <c r="D112" s="62" t="s">
        <v>1742</v>
      </c>
      <c r="E112" s="34"/>
      <c r="F112" s="50" t="s">
        <v>1545</v>
      </c>
      <c r="G112" s="50"/>
      <c r="H112" s="32">
        <v>4</v>
      </c>
      <c r="I112" s="58">
        <v>1.08</v>
      </c>
      <c r="J112" s="33"/>
      <c r="K112" s="33"/>
      <c r="L112" s="33"/>
      <c r="M112" s="33"/>
      <c r="N112" s="33"/>
      <c r="O112" s="33"/>
      <c r="P112" s="13"/>
      <c r="Q112" s="13"/>
      <c r="R112" s="13"/>
      <c r="S112" s="13"/>
      <c r="T112" s="13"/>
      <c r="U112" s="13"/>
      <c r="V112" s="13"/>
    </row>
    <row r="113" spans="1:22" ht="56" x14ac:dyDescent="0.15">
      <c r="A113" s="34"/>
      <c r="B113" s="50"/>
      <c r="C113" s="32" t="s">
        <v>23</v>
      </c>
      <c r="D113" s="50" t="s">
        <v>1622</v>
      </c>
      <c r="E113" s="34"/>
      <c r="F113" s="50" t="s">
        <v>1545</v>
      </c>
      <c r="G113" s="50" t="s">
        <v>1546</v>
      </c>
      <c r="H113" s="32">
        <v>4</v>
      </c>
      <c r="I113" s="58">
        <v>0.3</v>
      </c>
      <c r="J113" s="33"/>
      <c r="K113" s="33"/>
      <c r="L113" s="33"/>
      <c r="M113" s="33"/>
      <c r="N113" s="33"/>
      <c r="O113" s="33"/>
      <c r="P113" s="13"/>
      <c r="Q113" s="13"/>
      <c r="R113" s="13"/>
      <c r="S113" s="13"/>
      <c r="T113" s="13"/>
      <c r="U113" s="13"/>
      <c r="V113" s="13"/>
    </row>
    <row r="114" spans="1:22" ht="42" x14ac:dyDescent="0.15">
      <c r="A114" s="34"/>
      <c r="B114" s="50"/>
      <c r="C114" s="32" t="s">
        <v>23</v>
      </c>
      <c r="D114" s="50" t="s">
        <v>1623</v>
      </c>
      <c r="E114" s="34"/>
      <c r="F114" s="50" t="s">
        <v>1545</v>
      </c>
      <c r="G114" s="50" t="s">
        <v>1546</v>
      </c>
      <c r="H114" s="32">
        <v>4</v>
      </c>
      <c r="I114" s="58">
        <v>0.3</v>
      </c>
      <c r="J114" s="33"/>
      <c r="K114" s="33"/>
      <c r="L114" s="33"/>
      <c r="M114" s="33"/>
      <c r="N114" s="33"/>
      <c r="O114" s="33"/>
      <c r="P114" s="13"/>
      <c r="Q114" s="13"/>
      <c r="R114" s="13"/>
      <c r="S114" s="13"/>
      <c r="T114" s="13"/>
      <c r="U114" s="13"/>
      <c r="V114" s="13"/>
    </row>
    <row r="115" spans="1:22" ht="28" x14ac:dyDescent="0.15">
      <c r="A115" s="34" t="s">
        <v>1731</v>
      </c>
      <c r="B115" s="50" t="s">
        <v>1581</v>
      </c>
      <c r="C115" s="32"/>
      <c r="D115" s="50"/>
      <c r="E115" s="34"/>
      <c r="F115" s="50"/>
      <c r="G115" s="50"/>
      <c r="H115" s="32"/>
      <c r="I115" s="58"/>
      <c r="J115" s="33"/>
      <c r="K115" s="33"/>
      <c r="L115" s="33"/>
      <c r="M115" s="33"/>
      <c r="N115" s="33"/>
      <c r="O115" s="33"/>
      <c r="P115" s="13"/>
      <c r="Q115" s="13"/>
      <c r="R115" s="13"/>
      <c r="S115" s="13"/>
      <c r="T115" s="13"/>
      <c r="U115" s="13"/>
      <c r="V115" s="13"/>
    </row>
    <row r="116" spans="1:22" ht="14" x14ac:dyDescent="0.15">
      <c r="A116" s="34"/>
      <c r="B116" s="50"/>
      <c r="C116" s="32" t="s">
        <v>23</v>
      </c>
      <c r="D116" s="50" t="s">
        <v>1624</v>
      </c>
      <c r="E116" s="34"/>
      <c r="F116" s="50" t="s">
        <v>1545</v>
      </c>
      <c r="G116" s="50" t="s">
        <v>1546</v>
      </c>
      <c r="H116" s="32">
        <v>6</v>
      </c>
      <c r="I116" s="58">
        <v>2</v>
      </c>
      <c r="J116" s="33"/>
      <c r="K116" s="33"/>
      <c r="L116" s="33"/>
      <c r="M116" s="33"/>
      <c r="N116" s="33"/>
      <c r="O116" s="33"/>
      <c r="P116" s="13"/>
      <c r="Q116" s="13"/>
      <c r="R116" s="13"/>
      <c r="S116" s="13"/>
      <c r="T116" s="13"/>
      <c r="U116" s="13"/>
      <c r="V116" s="13"/>
    </row>
    <row r="117" spans="1:22" ht="14" x14ac:dyDescent="0.15">
      <c r="A117" s="34" t="s">
        <v>1732</v>
      </c>
      <c r="B117" s="50" t="s">
        <v>1583</v>
      </c>
      <c r="C117" s="32"/>
      <c r="D117" s="50"/>
      <c r="E117" s="34"/>
      <c r="F117" s="50"/>
      <c r="G117" s="50"/>
      <c r="H117" s="32"/>
      <c r="I117" s="58"/>
      <c r="J117" s="33"/>
      <c r="K117" s="33"/>
      <c r="L117" s="33"/>
      <c r="M117" s="33"/>
      <c r="N117" s="33"/>
      <c r="O117" s="33"/>
      <c r="P117" s="13"/>
      <c r="Q117" s="13"/>
      <c r="R117" s="13"/>
      <c r="S117" s="13"/>
      <c r="T117" s="13"/>
      <c r="U117" s="13"/>
      <c r="V117" s="13"/>
    </row>
    <row r="118" spans="1:22" ht="28" x14ac:dyDescent="0.15">
      <c r="A118" s="34"/>
      <c r="B118" s="50"/>
      <c r="C118" s="32" t="s">
        <v>23</v>
      </c>
      <c r="D118" s="50" t="s">
        <v>1584</v>
      </c>
      <c r="E118" s="34"/>
      <c r="F118" s="50" t="s">
        <v>1545</v>
      </c>
      <c r="G118" s="50" t="s">
        <v>1546</v>
      </c>
      <c r="H118" s="32">
        <v>7</v>
      </c>
      <c r="I118" s="58">
        <v>0.5</v>
      </c>
      <c r="J118" s="33"/>
      <c r="K118" s="33"/>
      <c r="L118" s="33"/>
      <c r="M118" s="33"/>
      <c r="N118" s="33"/>
      <c r="O118" s="33"/>
      <c r="P118" s="13"/>
      <c r="Q118" s="13"/>
      <c r="R118" s="13"/>
      <c r="S118" s="13"/>
      <c r="T118" s="13"/>
      <c r="U118" s="13"/>
      <c r="V118" s="13"/>
    </row>
    <row r="119" spans="1:22" ht="56" x14ac:dyDescent="0.15">
      <c r="A119" s="53" t="s">
        <v>1488</v>
      </c>
      <c r="B119" s="53" t="s">
        <v>1489</v>
      </c>
      <c r="C119" s="45" t="s">
        <v>1490</v>
      </c>
      <c r="D119" s="53" t="s">
        <v>1491</v>
      </c>
      <c r="E119" s="53" t="s">
        <v>1492</v>
      </c>
      <c r="F119" s="53" t="s">
        <v>1493</v>
      </c>
      <c r="G119" s="53" t="s">
        <v>1494</v>
      </c>
      <c r="H119" s="53" t="s">
        <v>1468</v>
      </c>
      <c r="I119" s="54" t="s">
        <v>1495</v>
      </c>
      <c r="J119" s="55" t="s">
        <v>1503</v>
      </c>
      <c r="K119" s="56" t="s">
        <v>1497</v>
      </c>
      <c r="L119" s="57">
        <f>IFERROR(SUM($I$119:$I$155), 0)</f>
        <v>35.5</v>
      </c>
      <c r="M119" s="33"/>
      <c r="N119" s="33"/>
      <c r="O119" s="33"/>
      <c r="P119" s="13"/>
      <c r="Q119" s="13"/>
      <c r="R119" s="13"/>
      <c r="S119" s="13"/>
      <c r="T119" s="13"/>
      <c r="U119" s="13"/>
      <c r="V119" s="13"/>
    </row>
    <row r="120" spans="1:22" ht="28" x14ac:dyDescent="0.15">
      <c r="A120" s="34" t="s">
        <v>872</v>
      </c>
      <c r="B120" s="41" t="s">
        <v>1543</v>
      </c>
      <c r="C120" s="49"/>
      <c r="D120" s="41"/>
      <c r="E120" s="34"/>
      <c r="F120" s="50"/>
      <c r="G120" s="50"/>
      <c r="H120" s="49"/>
      <c r="I120" s="58"/>
      <c r="J120" s="33"/>
      <c r="K120" s="33"/>
      <c r="L120" s="33"/>
      <c r="M120" s="33"/>
      <c r="N120" s="33"/>
      <c r="O120" s="33"/>
      <c r="P120" s="13"/>
      <c r="Q120" s="13"/>
      <c r="R120" s="13"/>
      <c r="S120" s="13"/>
      <c r="T120" s="13"/>
      <c r="U120" s="13"/>
      <c r="V120" s="13"/>
    </row>
    <row r="121" spans="1:22" ht="14" x14ac:dyDescent="0.15">
      <c r="A121" s="34"/>
      <c r="B121" s="50"/>
      <c r="C121" s="32" t="s">
        <v>47</v>
      </c>
      <c r="D121" s="50" t="s">
        <v>1625</v>
      </c>
      <c r="E121" s="34"/>
      <c r="F121" s="50" t="s">
        <v>1626</v>
      </c>
      <c r="G121" s="50"/>
      <c r="H121" s="32">
        <v>1</v>
      </c>
      <c r="I121" s="58">
        <v>1</v>
      </c>
      <c r="J121" s="33"/>
      <c r="K121" s="33"/>
      <c r="L121" s="33"/>
      <c r="M121" s="33"/>
      <c r="N121" s="33"/>
      <c r="O121" s="33"/>
      <c r="P121" s="13"/>
      <c r="Q121" s="13"/>
      <c r="R121" s="13"/>
      <c r="S121" s="13"/>
      <c r="T121" s="13"/>
      <c r="U121" s="13"/>
      <c r="V121" s="13"/>
    </row>
    <row r="122" spans="1:22" ht="14" x14ac:dyDescent="0.15">
      <c r="A122" s="34"/>
      <c r="B122" s="50"/>
      <c r="C122" s="32"/>
      <c r="D122" s="50"/>
      <c r="E122" s="34">
        <v>0</v>
      </c>
      <c r="F122" s="50" t="s">
        <v>1627</v>
      </c>
      <c r="G122" s="50"/>
      <c r="H122" s="32"/>
      <c r="I122" s="58"/>
      <c r="J122" s="33"/>
      <c r="K122" s="33"/>
      <c r="L122" s="33"/>
      <c r="M122" s="33"/>
      <c r="N122" s="33"/>
      <c r="O122" s="33"/>
      <c r="P122" s="13"/>
      <c r="Q122" s="13"/>
      <c r="R122" s="13"/>
      <c r="S122" s="13"/>
      <c r="T122" s="13"/>
      <c r="U122" s="13"/>
      <c r="V122" s="13"/>
    </row>
    <row r="123" spans="1:22" ht="14" x14ac:dyDescent="0.15">
      <c r="A123" s="34"/>
      <c r="B123" s="50"/>
      <c r="C123" s="32"/>
      <c r="D123" s="50"/>
      <c r="E123" s="34">
        <v>1</v>
      </c>
      <c r="F123" s="50" t="s">
        <v>1628</v>
      </c>
      <c r="G123" s="50"/>
      <c r="H123" s="32"/>
      <c r="I123" s="58"/>
      <c r="J123" s="33"/>
      <c r="K123" s="33"/>
      <c r="L123" s="33"/>
      <c r="M123" s="33"/>
      <c r="N123" s="33"/>
      <c r="O123" s="33"/>
      <c r="P123" s="13"/>
      <c r="Q123" s="13"/>
      <c r="R123" s="13"/>
      <c r="S123" s="13"/>
      <c r="T123" s="13"/>
      <c r="U123" s="13"/>
      <c r="V123" s="13"/>
    </row>
    <row r="124" spans="1:22" ht="28" x14ac:dyDescent="0.15">
      <c r="A124" s="34"/>
      <c r="B124" s="50"/>
      <c r="C124" s="32"/>
      <c r="D124" s="50"/>
      <c r="E124" s="34">
        <v>2</v>
      </c>
      <c r="F124" s="50" t="s">
        <v>1629</v>
      </c>
      <c r="G124" s="50"/>
      <c r="H124" s="32"/>
      <c r="I124" s="58"/>
      <c r="J124" s="33"/>
      <c r="K124" s="33"/>
      <c r="L124" s="33"/>
      <c r="M124" s="33"/>
      <c r="N124" s="33"/>
      <c r="O124" s="33"/>
      <c r="P124" s="13"/>
      <c r="Q124" s="13"/>
      <c r="R124" s="13"/>
      <c r="S124" s="13"/>
      <c r="T124" s="13"/>
      <c r="U124" s="13"/>
      <c r="V124" s="13"/>
    </row>
    <row r="125" spans="1:22" ht="14" x14ac:dyDescent="0.15">
      <c r="A125" s="34"/>
      <c r="B125" s="50"/>
      <c r="C125" s="32"/>
      <c r="D125" s="50"/>
      <c r="E125" s="34">
        <v>3</v>
      </c>
      <c r="F125" s="50" t="s">
        <v>1630</v>
      </c>
      <c r="G125" s="50"/>
      <c r="H125" s="32"/>
      <c r="I125" s="58"/>
      <c r="J125" s="33"/>
      <c r="K125" s="33"/>
      <c r="L125" s="33"/>
      <c r="M125" s="33"/>
      <c r="N125" s="33"/>
      <c r="O125" s="33"/>
      <c r="P125" s="13"/>
      <c r="Q125" s="13"/>
      <c r="R125" s="13"/>
      <c r="S125" s="13"/>
      <c r="T125" s="13"/>
      <c r="U125" s="13"/>
      <c r="V125" s="13"/>
    </row>
    <row r="126" spans="1:22" ht="112" x14ac:dyDescent="0.15">
      <c r="A126" s="34"/>
      <c r="B126" s="50"/>
      <c r="C126" s="32" t="s">
        <v>23</v>
      </c>
      <c r="D126" s="50" t="s">
        <v>1631</v>
      </c>
      <c r="E126" s="34"/>
      <c r="F126" s="50" t="s">
        <v>1632</v>
      </c>
      <c r="G126" s="50"/>
      <c r="H126" s="32">
        <v>1</v>
      </c>
      <c r="I126" s="58">
        <v>1</v>
      </c>
      <c r="J126" s="33"/>
      <c r="K126" s="33"/>
      <c r="L126" s="33"/>
      <c r="M126" s="33"/>
      <c r="N126" s="33"/>
      <c r="O126" s="33"/>
      <c r="P126" s="13"/>
      <c r="Q126" s="13"/>
      <c r="R126" s="13"/>
      <c r="S126" s="13"/>
      <c r="T126" s="13"/>
      <c r="U126" s="13"/>
      <c r="V126" s="13"/>
    </row>
    <row r="127" spans="1:22" ht="14" x14ac:dyDescent="0.15">
      <c r="A127" s="34" t="s">
        <v>32</v>
      </c>
      <c r="B127" s="50" t="s">
        <v>1550</v>
      </c>
      <c r="C127" s="32"/>
      <c r="D127" s="50"/>
      <c r="E127" s="34"/>
      <c r="F127" s="50"/>
      <c r="G127" s="50"/>
      <c r="H127" s="32"/>
      <c r="I127" s="58"/>
      <c r="J127" s="33"/>
      <c r="K127" s="33"/>
      <c r="L127" s="33"/>
      <c r="M127" s="33"/>
      <c r="N127" s="33"/>
      <c r="O127" s="33"/>
      <c r="P127" s="13"/>
      <c r="Q127" s="13"/>
      <c r="R127" s="13"/>
      <c r="S127" s="13"/>
      <c r="T127" s="13"/>
      <c r="U127" s="13"/>
      <c r="V127" s="13"/>
    </row>
    <row r="128" spans="1:22" ht="14" x14ac:dyDescent="0.15">
      <c r="A128" s="34"/>
      <c r="B128" s="50"/>
      <c r="C128" s="32" t="s">
        <v>23</v>
      </c>
      <c r="D128" s="50" t="s">
        <v>1633</v>
      </c>
      <c r="E128" s="34"/>
      <c r="F128" s="50" t="s">
        <v>1545</v>
      </c>
      <c r="G128" s="50" t="s">
        <v>1546</v>
      </c>
      <c r="H128" s="32">
        <v>2</v>
      </c>
      <c r="I128" s="58">
        <v>1</v>
      </c>
      <c r="J128" s="33"/>
      <c r="K128" s="33"/>
      <c r="L128" s="33"/>
      <c r="M128" s="33"/>
      <c r="N128" s="33"/>
      <c r="O128" s="33"/>
      <c r="P128" s="13"/>
      <c r="Q128" s="13"/>
      <c r="R128" s="13"/>
      <c r="S128" s="13"/>
      <c r="T128" s="13"/>
      <c r="U128" s="13"/>
      <c r="V128" s="13"/>
    </row>
    <row r="129" spans="1:22" ht="14" x14ac:dyDescent="0.15">
      <c r="A129" s="34" t="s">
        <v>916</v>
      </c>
      <c r="B129" s="50" t="s">
        <v>1553</v>
      </c>
      <c r="C129" s="32"/>
      <c r="D129" s="50"/>
      <c r="E129" s="34"/>
      <c r="F129" s="50"/>
      <c r="G129" s="50"/>
      <c r="H129" s="32"/>
      <c r="I129" s="58"/>
      <c r="J129" s="33"/>
      <c r="K129" s="33"/>
      <c r="L129" s="33"/>
      <c r="M129" s="33"/>
      <c r="N129" s="33"/>
      <c r="O129" s="33"/>
      <c r="P129" s="13"/>
      <c r="Q129" s="13"/>
      <c r="R129" s="13"/>
      <c r="S129" s="13"/>
      <c r="T129" s="13"/>
      <c r="U129" s="13"/>
      <c r="V129" s="13"/>
    </row>
    <row r="130" spans="1:22" ht="14" x14ac:dyDescent="0.15">
      <c r="A130" s="34"/>
      <c r="B130" s="50"/>
      <c r="C130" s="32" t="s">
        <v>23</v>
      </c>
      <c r="D130" s="50" t="s">
        <v>1634</v>
      </c>
      <c r="E130" s="34"/>
      <c r="F130" s="50" t="s">
        <v>1545</v>
      </c>
      <c r="G130" s="50" t="s">
        <v>1546</v>
      </c>
      <c r="H130" s="32">
        <v>3</v>
      </c>
      <c r="I130" s="58">
        <v>2</v>
      </c>
      <c r="J130" s="33"/>
      <c r="K130" s="33"/>
      <c r="L130" s="33"/>
      <c r="M130" s="33"/>
      <c r="N130" s="33"/>
      <c r="O130" s="33"/>
      <c r="P130" s="13"/>
      <c r="Q130" s="13"/>
      <c r="R130" s="13"/>
      <c r="S130" s="13"/>
      <c r="T130" s="13"/>
      <c r="U130" s="13"/>
      <c r="V130" s="13"/>
    </row>
    <row r="131" spans="1:22" ht="14" x14ac:dyDescent="0.15">
      <c r="A131" s="34"/>
      <c r="B131" s="50"/>
      <c r="C131" s="32" t="s">
        <v>23</v>
      </c>
      <c r="D131" s="50" t="s">
        <v>1635</v>
      </c>
      <c r="E131" s="34"/>
      <c r="F131" s="50" t="s">
        <v>1545</v>
      </c>
      <c r="G131" s="50" t="s">
        <v>1546</v>
      </c>
      <c r="H131" s="32">
        <v>3</v>
      </c>
      <c r="I131" s="58">
        <v>2</v>
      </c>
      <c r="J131" s="33"/>
      <c r="K131" s="33"/>
      <c r="L131" s="33"/>
      <c r="M131" s="33"/>
      <c r="N131" s="33"/>
      <c r="O131" s="33"/>
      <c r="P131" s="13"/>
      <c r="Q131" s="13"/>
      <c r="R131" s="13"/>
      <c r="S131" s="13"/>
      <c r="T131" s="13"/>
      <c r="U131" s="13"/>
      <c r="V131" s="13"/>
    </row>
    <row r="132" spans="1:22" ht="14" x14ac:dyDescent="0.15">
      <c r="A132" s="34"/>
      <c r="B132" s="50"/>
      <c r="C132" s="32" t="s">
        <v>23</v>
      </c>
      <c r="D132" s="50" t="s">
        <v>1636</v>
      </c>
      <c r="E132" s="34"/>
      <c r="F132" s="50" t="s">
        <v>1545</v>
      </c>
      <c r="G132" s="50" t="s">
        <v>1546</v>
      </c>
      <c r="H132" s="32">
        <v>3</v>
      </c>
      <c r="I132" s="58">
        <v>2</v>
      </c>
      <c r="J132" s="33"/>
      <c r="K132" s="33"/>
      <c r="L132" s="33"/>
      <c r="M132" s="33"/>
      <c r="N132" s="33"/>
      <c r="O132" s="33"/>
      <c r="P132" s="13"/>
      <c r="Q132" s="13"/>
      <c r="R132" s="13"/>
      <c r="S132" s="13"/>
      <c r="T132" s="13"/>
      <c r="U132" s="13"/>
      <c r="V132" s="13"/>
    </row>
    <row r="133" spans="1:22" ht="14" x14ac:dyDescent="0.15">
      <c r="A133" s="34"/>
      <c r="B133" s="50"/>
      <c r="C133" s="32" t="s">
        <v>23</v>
      </c>
      <c r="D133" s="50" t="s">
        <v>1637</v>
      </c>
      <c r="E133" s="34"/>
      <c r="F133" s="50" t="s">
        <v>1545</v>
      </c>
      <c r="G133" s="50" t="s">
        <v>1546</v>
      </c>
      <c r="H133" s="32">
        <v>3</v>
      </c>
      <c r="I133" s="58">
        <v>2</v>
      </c>
      <c r="J133" s="33"/>
      <c r="K133" s="33"/>
      <c r="L133" s="33"/>
      <c r="M133" s="33"/>
      <c r="N133" s="33"/>
      <c r="O133" s="33"/>
      <c r="P133" s="13"/>
      <c r="Q133" s="13"/>
      <c r="R133" s="13"/>
      <c r="S133" s="13"/>
      <c r="T133" s="13"/>
      <c r="U133" s="13"/>
      <c r="V133" s="13"/>
    </row>
    <row r="134" spans="1:22" ht="14" x14ac:dyDescent="0.15">
      <c r="A134" s="34"/>
      <c r="B134" s="50"/>
      <c r="C134" s="32" t="s">
        <v>23</v>
      </c>
      <c r="D134" s="50" t="s">
        <v>1638</v>
      </c>
      <c r="E134" s="34"/>
      <c r="F134" s="50" t="s">
        <v>1545</v>
      </c>
      <c r="G134" s="50" t="s">
        <v>1546</v>
      </c>
      <c r="H134" s="32">
        <v>3</v>
      </c>
      <c r="I134" s="58">
        <v>2</v>
      </c>
      <c r="J134" s="33"/>
      <c r="K134" s="33"/>
      <c r="L134" s="33"/>
      <c r="M134" s="33"/>
      <c r="N134" s="33"/>
      <c r="O134" s="33"/>
      <c r="P134" s="13"/>
      <c r="Q134" s="13"/>
      <c r="R134" s="13"/>
      <c r="S134" s="13"/>
      <c r="T134" s="13"/>
      <c r="U134" s="13"/>
      <c r="V134" s="13"/>
    </row>
    <row r="135" spans="1:22" ht="14" x14ac:dyDescent="0.15">
      <c r="A135" s="34"/>
      <c r="B135" s="50"/>
      <c r="C135" s="32" t="s">
        <v>23</v>
      </c>
      <c r="D135" s="50" t="s">
        <v>1639</v>
      </c>
      <c r="E135" s="34"/>
      <c r="F135" s="50" t="s">
        <v>1545</v>
      </c>
      <c r="G135" s="50" t="s">
        <v>1546</v>
      </c>
      <c r="H135" s="32">
        <v>3</v>
      </c>
      <c r="I135" s="58">
        <v>2</v>
      </c>
      <c r="J135" s="33"/>
      <c r="K135" s="33"/>
      <c r="L135" s="33"/>
      <c r="M135" s="33"/>
      <c r="N135" s="33"/>
      <c r="O135" s="33"/>
      <c r="P135" s="13"/>
      <c r="Q135" s="13"/>
      <c r="R135" s="13"/>
      <c r="S135" s="13"/>
      <c r="T135" s="13"/>
      <c r="U135" s="13"/>
      <c r="V135" s="13"/>
    </row>
    <row r="136" spans="1:22" ht="14" x14ac:dyDescent="0.15">
      <c r="A136" s="34"/>
      <c r="B136" s="50"/>
      <c r="C136" s="32" t="s">
        <v>23</v>
      </c>
      <c r="D136" s="50" t="s">
        <v>1640</v>
      </c>
      <c r="E136" s="34"/>
      <c r="F136" s="50" t="s">
        <v>1545</v>
      </c>
      <c r="G136" s="50" t="s">
        <v>1546</v>
      </c>
      <c r="H136" s="32">
        <v>3</v>
      </c>
      <c r="I136" s="58">
        <v>2</v>
      </c>
      <c r="J136" s="33"/>
      <c r="K136" s="33"/>
      <c r="L136" s="33"/>
      <c r="M136" s="33"/>
      <c r="N136" s="33"/>
      <c r="O136" s="33"/>
      <c r="P136" s="13"/>
      <c r="Q136" s="13"/>
      <c r="R136" s="13"/>
      <c r="S136" s="13"/>
      <c r="T136" s="13"/>
      <c r="U136" s="13"/>
      <c r="V136" s="13"/>
    </row>
    <row r="137" spans="1:22" ht="14" x14ac:dyDescent="0.15">
      <c r="A137" s="34" t="s">
        <v>1641</v>
      </c>
      <c r="B137" s="50" t="s">
        <v>1559</v>
      </c>
      <c r="C137" s="32"/>
      <c r="D137" s="50"/>
      <c r="E137" s="34"/>
      <c r="F137" s="50"/>
      <c r="G137" s="50"/>
      <c r="H137" s="32"/>
      <c r="I137" s="58"/>
      <c r="J137" s="33"/>
      <c r="K137" s="33"/>
      <c r="L137" s="33"/>
      <c r="M137" s="33"/>
      <c r="N137" s="33"/>
      <c r="O137" s="33"/>
      <c r="P137" s="13"/>
      <c r="Q137" s="13"/>
      <c r="R137" s="13"/>
      <c r="S137" s="13"/>
      <c r="T137" s="13"/>
      <c r="U137" s="13"/>
      <c r="V137" s="13"/>
    </row>
    <row r="138" spans="1:22" ht="42" x14ac:dyDescent="0.15">
      <c r="A138" s="34"/>
      <c r="B138" s="50"/>
      <c r="C138" s="32" t="s">
        <v>23</v>
      </c>
      <c r="D138" s="50" t="s">
        <v>1642</v>
      </c>
      <c r="E138" s="34"/>
      <c r="F138" s="50" t="s">
        <v>1545</v>
      </c>
      <c r="G138" s="50" t="s">
        <v>1546</v>
      </c>
      <c r="H138" s="32">
        <v>4</v>
      </c>
      <c r="I138" s="58">
        <v>1.5</v>
      </c>
      <c r="J138" s="33"/>
      <c r="K138" s="33"/>
      <c r="L138" s="33"/>
      <c r="M138" s="33"/>
      <c r="N138" s="33"/>
      <c r="O138" s="33"/>
      <c r="P138" s="13"/>
      <c r="Q138" s="13"/>
      <c r="R138" s="13"/>
      <c r="S138" s="13"/>
      <c r="T138" s="13"/>
      <c r="U138" s="13"/>
      <c r="V138" s="13"/>
    </row>
    <row r="139" spans="1:22" ht="28" x14ac:dyDescent="0.15">
      <c r="A139" s="34"/>
      <c r="B139" s="50"/>
      <c r="C139" s="32" t="s">
        <v>23</v>
      </c>
      <c r="D139" s="50" t="s">
        <v>1643</v>
      </c>
      <c r="E139" s="34"/>
      <c r="F139" s="50" t="s">
        <v>1545</v>
      </c>
      <c r="G139" s="50" t="s">
        <v>1546</v>
      </c>
      <c r="H139" s="32">
        <v>4</v>
      </c>
      <c r="I139" s="58">
        <v>0.5</v>
      </c>
      <c r="J139" s="33"/>
      <c r="K139" s="33"/>
      <c r="L139" s="33"/>
      <c r="M139" s="33"/>
      <c r="N139" s="33"/>
      <c r="O139" s="33"/>
      <c r="P139" s="13"/>
      <c r="Q139" s="13"/>
      <c r="R139" s="13"/>
      <c r="S139" s="13"/>
      <c r="T139" s="13"/>
      <c r="U139" s="13"/>
      <c r="V139" s="13"/>
    </row>
    <row r="140" spans="1:22" ht="14" x14ac:dyDescent="0.15">
      <c r="A140" s="34"/>
      <c r="B140" s="50"/>
      <c r="C140" s="32" t="s">
        <v>23</v>
      </c>
      <c r="D140" s="50" t="s">
        <v>1644</v>
      </c>
      <c r="E140" s="34"/>
      <c r="F140" s="50" t="s">
        <v>1545</v>
      </c>
      <c r="G140" s="50" t="s">
        <v>1546</v>
      </c>
      <c r="H140" s="32">
        <v>4</v>
      </c>
      <c r="I140" s="58">
        <v>0.5</v>
      </c>
      <c r="J140" s="33"/>
      <c r="K140" s="33"/>
      <c r="L140" s="33"/>
      <c r="M140" s="33"/>
      <c r="N140" s="33"/>
      <c r="O140" s="33"/>
      <c r="P140" s="13"/>
      <c r="Q140" s="13"/>
      <c r="R140" s="13"/>
      <c r="S140" s="13"/>
      <c r="T140" s="13"/>
      <c r="U140" s="13"/>
      <c r="V140" s="13"/>
    </row>
    <row r="141" spans="1:22" ht="28" x14ac:dyDescent="0.15">
      <c r="A141" s="34" t="s">
        <v>1645</v>
      </c>
      <c r="B141" s="50" t="s">
        <v>1576</v>
      </c>
      <c r="C141" s="32"/>
      <c r="D141" s="50"/>
      <c r="E141" s="34"/>
      <c r="F141" s="50"/>
      <c r="G141" s="50"/>
      <c r="H141" s="32"/>
      <c r="I141" s="58"/>
      <c r="J141" s="33"/>
      <c r="K141" s="33"/>
      <c r="L141" s="33"/>
      <c r="M141" s="33"/>
      <c r="N141" s="33"/>
      <c r="O141" s="33"/>
      <c r="P141" s="13"/>
      <c r="Q141" s="13"/>
      <c r="R141" s="13"/>
      <c r="S141" s="13"/>
      <c r="T141" s="13"/>
      <c r="U141" s="13"/>
      <c r="V141" s="13"/>
    </row>
    <row r="142" spans="1:22" ht="14" x14ac:dyDescent="0.15">
      <c r="A142" s="34"/>
      <c r="B142" s="50"/>
      <c r="C142" s="32" t="s">
        <v>23</v>
      </c>
      <c r="D142" s="50" t="s">
        <v>1646</v>
      </c>
      <c r="E142" s="34"/>
      <c r="F142" s="50" t="s">
        <v>1545</v>
      </c>
      <c r="G142" s="50" t="s">
        <v>1546</v>
      </c>
      <c r="H142" s="32">
        <v>5</v>
      </c>
      <c r="I142" s="58">
        <v>2</v>
      </c>
      <c r="J142" s="33"/>
      <c r="K142" s="33"/>
      <c r="L142" s="33"/>
      <c r="M142" s="33"/>
      <c r="N142" s="33"/>
      <c r="O142" s="33"/>
      <c r="P142" s="13"/>
      <c r="Q142" s="13"/>
      <c r="R142" s="13"/>
      <c r="S142" s="13"/>
      <c r="T142" s="13"/>
      <c r="U142" s="13"/>
      <c r="V142" s="13"/>
    </row>
    <row r="143" spans="1:22" ht="28" x14ac:dyDescent="0.15">
      <c r="A143" s="34"/>
      <c r="B143" s="50"/>
      <c r="C143" s="32" t="s">
        <v>23</v>
      </c>
      <c r="D143" s="50" t="s">
        <v>1647</v>
      </c>
      <c r="E143" s="34"/>
      <c r="F143" s="50" t="s">
        <v>1545</v>
      </c>
      <c r="G143" s="50" t="s">
        <v>1546</v>
      </c>
      <c r="H143" s="32">
        <v>5</v>
      </c>
      <c r="I143" s="58">
        <v>2</v>
      </c>
      <c r="J143" s="33"/>
      <c r="K143" s="33"/>
      <c r="L143" s="33"/>
      <c r="M143" s="33"/>
      <c r="N143" s="33"/>
      <c r="O143" s="33"/>
      <c r="P143" s="13"/>
      <c r="Q143" s="13"/>
      <c r="R143" s="13"/>
      <c r="S143" s="13"/>
      <c r="T143" s="13"/>
      <c r="U143" s="13"/>
      <c r="V143" s="13"/>
    </row>
    <row r="144" spans="1:22" ht="14" x14ac:dyDescent="0.15">
      <c r="A144" s="34"/>
      <c r="B144" s="50"/>
      <c r="C144" s="32" t="s">
        <v>23</v>
      </c>
      <c r="D144" s="50" t="s">
        <v>1648</v>
      </c>
      <c r="E144" s="34"/>
      <c r="F144" s="50" t="s">
        <v>1545</v>
      </c>
      <c r="G144" s="50" t="s">
        <v>1546</v>
      </c>
      <c r="H144" s="32">
        <v>5</v>
      </c>
      <c r="I144" s="58">
        <v>2</v>
      </c>
      <c r="J144" s="33"/>
      <c r="K144" s="33"/>
      <c r="L144" s="33"/>
      <c r="M144" s="33"/>
      <c r="N144" s="33"/>
      <c r="O144" s="33"/>
      <c r="P144" s="13"/>
      <c r="Q144" s="13"/>
      <c r="R144" s="13"/>
      <c r="S144" s="13"/>
      <c r="T144" s="13"/>
      <c r="U144" s="13"/>
      <c r="V144" s="13"/>
    </row>
    <row r="145" spans="1:22" ht="14" x14ac:dyDescent="0.15">
      <c r="A145" s="34"/>
      <c r="B145" s="50"/>
      <c r="C145" s="32" t="s">
        <v>23</v>
      </c>
      <c r="D145" s="50" t="s">
        <v>1649</v>
      </c>
      <c r="E145" s="34"/>
      <c r="F145" s="50" t="s">
        <v>1545</v>
      </c>
      <c r="G145" s="50" t="s">
        <v>1546</v>
      </c>
      <c r="H145" s="32">
        <v>5</v>
      </c>
      <c r="I145" s="58">
        <v>2</v>
      </c>
      <c r="J145" s="33"/>
      <c r="K145" s="33"/>
      <c r="L145" s="33"/>
      <c r="M145" s="33"/>
      <c r="N145" s="33"/>
      <c r="O145" s="33"/>
      <c r="P145" s="13"/>
      <c r="Q145" s="13"/>
      <c r="R145" s="13"/>
      <c r="S145" s="13"/>
      <c r="T145" s="13"/>
      <c r="U145" s="13"/>
      <c r="V145" s="13"/>
    </row>
    <row r="146" spans="1:22" ht="14" x14ac:dyDescent="0.15">
      <c r="A146" s="34"/>
      <c r="B146" s="50"/>
      <c r="C146" s="32" t="s">
        <v>23</v>
      </c>
      <c r="D146" s="50" t="s">
        <v>1650</v>
      </c>
      <c r="E146" s="34"/>
      <c r="F146" s="50" t="s">
        <v>1545</v>
      </c>
      <c r="G146" s="50" t="s">
        <v>1546</v>
      </c>
      <c r="H146" s="32">
        <v>5</v>
      </c>
      <c r="I146" s="58">
        <v>1</v>
      </c>
      <c r="J146" s="33"/>
      <c r="K146" s="33"/>
      <c r="L146" s="33"/>
      <c r="M146" s="33"/>
      <c r="N146" s="33"/>
      <c r="O146" s="33"/>
      <c r="P146" s="13"/>
      <c r="Q146" s="13"/>
      <c r="R146" s="13"/>
      <c r="S146" s="13"/>
      <c r="T146" s="13"/>
      <c r="U146" s="13"/>
      <c r="V146" s="13"/>
    </row>
    <row r="147" spans="1:22" ht="14" x14ac:dyDescent="0.15">
      <c r="A147" s="34"/>
      <c r="B147" s="50"/>
      <c r="C147" s="32" t="s">
        <v>23</v>
      </c>
      <c r="D147" s="50" t="s">
        <v>1651</v>
      </c>
      <c r="E147" s="34"/>
      <c r="F147" s="50" t="s">
        <v>1545</v>
      </c>
      <c r="G147" s="50" t="s">
        <v>1546</v>
      </c>
      <c r="H147" s="32">
        <v>5</v>
      </c>
      <c r="I147" s="58">
        <v>1</v>
      </c>
      <c r="J147" s="33"/>
      <c r="K147" s="33"/>
      <c r="L147" s="33"/>
      <c r="M147" s="33"/>
      <c r="N147" s="33"/>
      <c r="O147" s="33"/>
      <c r="P147" s="13"/>
      <c r="Q147" s="13"/>
      <c r="R147" s="13"/>
      <c r="S147" s="13"/>
      <c r="T147" s="13"/>
      <c r="U147" s="13"/>
      <c r="V147" s="13"/>
    </row>
    <row r="148" spans="1:22" ht="14" x14ac:dyDescent="0.15">
      <c r="A148" s="34"/>
      <c r="B148" s="50"/>
      <c r="C148" s="32" t="s">
        <v>23</v>
      </c>
      <c r="D148" s="50" t="s">
        <v>1652</v>
      </c>
      <c r="E148" s="34"/>
      <c r="F148" s="50" t="s">
        <v>1654</v>
      </c>
      <c r="G148" s="50"/>
      <c r="H148" s="32">
        <v>5</v>
      </c>
      <c r="I148" s="58">
        <v>1</v>
      </c>
      <c r="J148" s="33"/>
      <c r="K148" s="33"/>
      <c r="L148" s="33"/>
      <c r="M148" s="33"/>
      <c r="N148" s="33"/>
      <c r="O148" s="33"/>
      <c r="P148" s="13"/>
      <c r="Q148" s="13"/>
      <c r="R148" s="13"/>
      <c r="S148" s="13"/>
      <c r="T148" s="13"/>
      <c r="U148" s="13"/>
      <c r="V148" s="13"/>
    </row>
    <row r="149" spans="1:22" ht="14" x14ac:dyDescent="0.15">
      <c r="A149" s="34"/>
      <c r="B149" s="50"/>
      <c r="C149" s="32" t="s">
        <v>23</v>
      </c>
      <c r="D149" s="50" t="s">
        <v>1653</v>
      </c>
      <c r="E149" s="34"/>
      <c r="F149" s="50" t="s">
        <v>1545</v>
      </c>
      <c r="G149" s="50" t="s">
        <v>1546</v>
      </c>
      <c r="H149" s="32">
        <v>5</v>
      </c>
      <c r="I149" s="58">
        <v>2</v>
      </c>
      <c r="J149" s="33"/>
      <c r="K149" s="33"/>
      <c r="L149" s="33"/>
      <c r="M149" s="33"/>
      <c r="N149" s="33"/>
      <c r="O149" s="33"/>
      <c r="P149" s="13"/>
      <c r="Q149" s="13"/>
      <c r="R149" s="13"/>
      <c r="S149" s="13"/>
      <c r="T149" s="13"/>
      <c r="U149" s="13"/>
      <c r="V149" s="13"/>
    </row>
    <row r="150" spans="1:22" ht="28" x14ac:dyDescent="0.15">
      <c r="A150" s="34" t="s">
        <v>1655</v>
      </c>
      <c r="B150" s="50" t="s">
        <v>1581</v>
      </c>
      <c r="C150" s="32"/>
      <c r="D150" s="50"/>
      <c r="E150" s="34"/>
      <c r="F150" s="50"/>
      <c r="G150" s="50"/>
      <c r="H150" s="32"/>
      <c r="I150" s="58"/>
      <c r="J150" s="33"/>
      <c r="K150" s="33"/>
      <c r="L150" s="33"/>
      <c r="M150" s="33"/>
      <c r="N150" s="33"/>
      <c r="O150" s="33"/>
      <c r="P150" s="13"/>
      <c r="Q150" s="13"/>
      <c r="R150" s="13"/>
      <c r="S150" s="13"/>
      <c r="T150" s="13"/>
      <c r="U150" s="13"/>
      <c r="V150" s="13"/>
    </row>
    <row r="151" spans="1:22" ht="14" x14ac:dyDescent="0.15">
      <c r="A151" s="34"/>
      <c r="B151" s="50"/>
      <c r="C151" s="32" t="s">
        <v>23</v>
      </c>
      <c r="D151" s="50" t="s">
        <v>1656</v>
      </c>
      <c r="E151" s="34"/>
      <c r="F151" s="50" t="s">
        <v>1545</v>
      </c>
      <c r="G151" s="50" t="s">
        <v>1546</v>
      </c>
      <c r="H151" s="32">
        <v>6</v>
      </c>
      <c r="I151" s="58">
        <v>2</v>
      </c>
      <c r="J151" s="33"/>
      <c r="K151" s="33"/>
      <c r="L151" s="33"/>
      <c r="M151" s="33"/>
      <c r="N151" s="33"/>
      <c r="O151" s="33"/>
      <c r="P151" s="13"/>
      <c r="Q151" s="13"/>
      <c r="R151" s="13"/>
      <c r="S151" s="13"/>
      <c r="T151" s="13"/>
      <c r="U151" s="13"/>
      <c r="V151" s="13"/>
    </row>
    <row r="152" spans="1:22" ht="14" x14ac:dyDescent="0.15">
      <c r="A152" s="34" t="s">
        <v>1657</v>
      </c>
      <c r="B152" s="50" t="s">
        <v>1583</v>
      </c>
      <c r="C152" s="32"/>
      <c r="D152" s="50"/>
      <c r="E152" s="34"/>
      <c r="F152" s="50"/>
      <c r="G152" s="50"/>
      <c r="H152" s="32"/>
      <c r="I152" s="58"/>
      <c r="J152" s="33"/>
      <c r="K152" s="33"/>
      <c r="L152" s="33"/>
      <c r="M152" s="33"/>
      <c r="N152" s="33"/>
      <c r="O152" s="33"/>
      <c r="P152" s="13"/>
      <c r="Q152" s="13"/>
      <c r="R152" s="13"/>
      <c r="S152" s="13"/>
      <c r="T152" s="13"/>
      <c r="U152" s="13"/>
      <c r="V152" s="13"/>
    </row>
    <row r="153" spans="1:22" ht="14" x14ac:dyDescent="0.15">
      <c r="A153" s="34"/>
      <c r="B153" s="50"/>
      <c r="C153" s="32" t="s">
        <v>23</v>
      </c>
      <c r="D153" s="50" t="s">
        <v>1658</v>
      </c>
      <c r="E153" s="34"/>
      <c r="F153" s="50" t="s">
        <v>1545</v>
      </c>
      <c r="G153" s="50" t="s">
        <v>1546</v>
      </c>
      <c r="H153" s="32">
        <v>7</v>
      </c>
      <c r="I153" s="58">
        <v>0.5</v>
      </c>
      <c r="J153" s="33"/>
      <c r="K153" s="33"/>
      <c r="L153" s="33"/>
      <c r="M153" s="33"/>
      <c r="N153" s="33"/>
      <c r="O153" s="33"/>
      <c r="P153" s="13"/>
      <c r="Q153" s="13"/>
      <c r="R153" s="13"/>
      <c r="S153" s="13"/>
      <c r="T153" s="13"/>
      <c r="U153" s="13"/>
      <c r="V153" s="13"/>
    </row>
    <row r="154" spans="1:22" ht="42" x14ac:dyDescent="0.15">
      <c r="A154" s="34"/>
      <c r="B154" s="50"/>
      <c r="C154" s="32" t="s">
        <v>23</v>
      </c>
      <c r="D154" s="50" t="s">
        <v>1659</v>
      </c>
      <c r="E154" s="34"/>
      <c r="F154" s="50" t="s">
        <v>1545</v>
      </c>
      <c r="G154" s="50" t="s">
        <v>1546</v>
      </c>
      <c r="H154" s="32">
        <v>7</v>
      </c>
      <c r="I154" s="58">
        <v>0.5</v>
      </c>
      <c r="J154" s="33"/>
      <c r="K154" s="33"/>
      <c r="L154" s="33"/>
      <c r="M154" s="33"/>
      <c r="N154" s="33"/>
      <c r="O154" s="33"/>
      <c r="P154" s="13"/>
      <c r="Q154" s="13"/>
      <c r="R154" s="13"/>
      <c r="S154" s="13"/>
      <c r="T154" s="13"/>
      <c r="U154" s="13"/>
      <c r="V154" s="13"/>
    </row>
    <row r="155" spans="1:22" ht="56" x14ac:dyDescent="0.15">
      <c r="A155" s="53" t="s">
        <v>1488</v>
      </c>
      <c r="B155" s="53" t="s">
        <v>1489</v>
      </c>
      <c r="C155" s="45" t="s">
        <v>1490</v>
      </c>
      <c r="D155" s="53" t="s">
        <v>1491</v>
      </c>
      <c r="E155" s="53" t="s">
        <v>1492</v>
      </c>
      <c r="F155" s="53" t="s">
        <v>1493</v>
      </c>
      <c r="G155" s="53" t="s">
        <v>1494</v>
      </c>
      <c r="H155" s="53" t="s">
        <v>1468</v>
      </c>
      <c r="I155" s="54" t="s">
        <v>1495</v>
      </c>
      <c r="J155" s="55" t="s">
        <v>1504</v>
      </c>
      <c r="K155" s="56" t="s">
        <v>1497</v>
      </c>
      <c r="L155" s="57">
        <f>IFERROR(SUM($I$155:$I$217), 0)</f>
        <v>20</v>
      </c>
      <c r="M155" s="33"/>
      <c r="N155" s="33"/>
      <c r="O155" s="33"/>
      <c r="P155" s="13"/>
      <c r="Q155" s="13"/>
      <c r="R155" s="13"/>
      <c r="S155" s="13"/>
      <c r="T155" s="13"/>
      <c r="U155" s="13"/>
      <c r="V155" s="13"/>
    </row>
    <row r="156" spans="1:22" ht="28" x14ac:dyDescent="0.15">
      <c r="A156" s="34" t="s">
        <v>1505</v>
      </c>
      <c r="B156" s="41" t="s">
        <v>1543</v>
      </c>
      <c r="C156" s="49"/>
      <c r="D156" s="41"/>
      <c r="E156" s="34"/>
      <c r="F156" s="50"/>
      <c r="G156" s="50"/>
      <c r="H156" s="49"/>
      <c r="I156" s="58"/>
      <c r="J156" s="33"/>
      <c r="K156" s="33"/>
      <c r="L156" s="33"/>
      <c r="M156" s="33"/>
      <c r="N156" s="33"/>
      <c r="O156" s="33"/>
      <c r="P156" s="13"/>
      <c r="Q156" s="13"/>
      <c r="R156" s="13"/>
      <c r="S156" s="13"/>
      <c r="T156" s="13"/>
      <c r="U156" s="13"/>
      <c r="V156" s="13"/>
    </row>
    <row r="157" spans="1:22" ht="28" x14ac:dyDescent="0.15">
      <c r="A157" s="34"/>
      <c r="B157" s="50"/>
      <c r="C157" s="32" t="s">
        <v>23</v>
      </c>
      <c r="D157" s="50" t="s">
        <v>1660</v>
      </c>
      <c r="E157" s="34"/>
      <c r="F157" s="50" t="s">
        <v>1661</v>
      </c>
      <c r="G157" s="50"/>
      <c r="H157" s="32">
        <v>1</v>
      </c>
      <c r="I157" s="58">
        <v>2</v>
      </c>
      <c r="J157" s="33"/>
      <c r="K157" s="33"/>
      <c r="L157" s="33"/>
      <c r="M157" s="33"/>
      <c r="N157" s="33"/>
      <c r="O157" s="33"/>
      <c r="P157" s="13"/>
      <c r="Q157" s="13"/>
      <c r="R157" s="13"/>
      <c r="S157" s="13"/>
      <c r="T157" s="13"/>
      <c r="U157" s="13"/>
      <c r="V157" s="13"/>
    </row>
    <row r="158" spans="1:22" ht="14" x14ac:dyDescent="0.15">
      <c r="A158" s="34" t="s">
        <v>1733</v>
      </c>
      <c r="B158" s="50" t="s">
        <v>1550</v>
      </c>
      <c r="C158" s="32"/>
      <c r="D158" s="50"/>
      <c r="E158" s="34"/>
      <c r="F158" s="50"/>
      <c r="G158" s="50"/>
      <c r="H158" s="32"/>
      <c r="I158" s="58"/>
      <c r="J158" s="33"/>
      <c r="K158" s="33"/>
      <c r="L158" s="33"/>
      <c r="M158" s="33"/>
      <c r="N158" s="33"/>
      <c r="O158" s="33"/>
      <c r="P158" s="13"/>
      <c r="Q158" s="13"/>
      <c r="R158" s="13"/>
      <c r="S158" s="13"/>
      <c r="T158" s="13"/>
      <c r="U158" s="13"/>
      <c r="V158" s="13"/>
    </row>
    <row r="159" spans="1:22" ht="42" x14ac:dyDescent="0.15">
      <c r="A159" s="34"/>
      <c r="B159" s="50"/>
      <c r="C159" s="32" t="s">
        <v>23</v>
      </c>
      <c r="D159" s="50" t="s">
        <v>1662</v>
      </c>
      <c r="E159" s="34"/>
      <c r="F159" s="50" t="s">
        <v>1545</v>
      </c>
      <c r="G159" s="50" t="s">
        <v>1546</v>
      </c>
      <c r="H159" s="32">
        <v>2</v>
      </c>
      <c r="I159" s="58">
        <v>1</v>
      </c>
      <c r="J159" s="33"/>
      <c r="K159" s="33"/>
      <c r="L159" s="33"/>
      <c r="M159" s="33"/>
      <c r="N159" s="33"/>
      <c r="O159" s="33"/>
      <c r="P159" s="13"/>
      <c r="Q159" s="13"/>
      <c r="R159" s="13"/>
      <c r="S159" s="13"/>
      <c r="T159" s="13"/>
      <c r="U159" s="13"/>
      <c r="V159" s="13"/>
    </row>
    <row r="160" spans="1:22" ht="14" x14ac:dyDescent="0.15">
      <c r="A160" s="34" t="s">
        <v>1734</v>
      </c>
      <c r="B160" s="50" t="s">
        <v>1553</v>
      </c>
      <c r="C160" s="32"/>
      <c r="D160" s="50"/>
      <c r="E160" s="34"/>
      <c r="F160" s="50"/>
      <c r="G160" s="50"/>
      <c r="H160" s="32"/>
      <c r="I160" s="58"/>
      <c r="J160" s="33"/>
      <c r="K160" s="33"/>
      <c r="L160" s="33"/>
      <c r="M160" s="33"/>
      <c r="N160" s="33"/>
      <c r="O160" s="33"/>
      <c r="P160" s="13"/>
      <c r="Q160" s="13"/>
      <c r="R160" s="13"/>
      <c r="S160" s="13"/>
      <c r="T160" s="13"/>
      <c r="U160" s="13"/>
      <c r="V160" s="13"/>
    </row>
    <row r="161" spans="1:22" ht="14" x14ac:dyDescent="0.15">
      <c r="A161" s="34"/>
      <c r="B161" s="50"/>
      <c r="C161" s="32" t="s">
        <v>23</v>
      </c>
      <c r="D161" s="50" t="s">
        <v>1663</v>
      </c>
      <c r="E161" s="34"/>
      <c r="F161" s="50" t="s">
        <v>1545</v>
      </c>
      <c r="G161" s="50" t="s">
        <v>1546</v>
      </c>
      <c r="H161" s="32">
        <v>3</v>
      </c>
      <c r="I161" s="58">
        <v>0.1</v>
      </c>
      <c r="J161" s="33"/>
      <c r="K161" s="33"/>
      <c r="L161" s="33"/>
      <c r="M161" s="33"/>
      <c r="N161" s="33"/>
      <c r="O161" s="33"/>
      <c r="P161" s="13"/>
      <c r="Q161" s="13"/>
      <c r="R161" s="13"/>
      <c r="S161" s="13"/>
      <c r="T161" s="13"/>
      <c r="U161" s="13"/>
      <c r="V161" s="13"/>
    </row>
    <row r="162" spans="1:22" ht="14" x14ac:dyDescent="0.15">
      <c r="A162" s="34"/>
      <c r="B162" s="50"/>
      <c r="C162" s="32" t="s">
        <v>23</v>
      </c>
      <c r="D162" s="50" t="s">
        <v>1664</v>
      </c>
      <c r="E162" s="34"/>
      <c r="F162" s="50" t="s">
        <v>1545</v>
      </c>
      <c r="G162" s="50" t="s">
        <v>1546</v>
      </c>
      <c r="H162" s="32">
        <v>3</v>
      </c>
      <c r="I162" s="58">
        <v>0.1</v>
      </c>
      <c r="J162" s="33"/>
      <c r="K162" s="33"/>
      <c r="L162" s="33"/>
      <c r="M162" s="33"/>
      <c r="N162" s="33"/>
      <c r="O162" s="33"/>
      <c r="P162" s="13"/>
      <c r="Q162" s="13"/>
      <c r="R162" s="13"/>
      <c r="S162" s="13"/>
      <c r="T162" s="13"/>
      <c r="U162" s="13"/>
      <c r="V162" s="13"/>
    </row>
    <row r="163" spans="1:22" ht="14" x14ac:dyDescent="0.15">
      <c r="A163" s="34"/>
      <c r="B163" s="50"/>
      <c r="C163" s="32" t="s">
        <v>23</v>
      </c>
      <c r="D163" s="50" t="s">
        <v>1665</v>
      </c>
      <c r="E163" s="34"/>
      <c r="F163" s="50" t="s">
        <v>1545</v>
      </c>
      <c r="G163" s="50" t="s">
        <v>1546</v>
      </c>
      <c r="H163" s="32">
        <v>3</v>
      </c>
      <c r="I163" s="58">
        <v>0.1</v>
      </c>
      <c r="J163" s="33"/>
      <c r="K163" s="33"/>
      <c r="L163" s="33"/>
      <c r="M163" s="33"/>
      <c r="N163" s="33"/>
      <c r="O163" s="33"/>
      <c r="P163" s="13"/>
      <c r="Q163" s="13"/>
      <c r="R163" s="13"/>
      <c r="S163" s="13"/>
      <c r="T163" s="13"/>
      <c r="U163" s="13"/>
      <c r="V163" s="13"/>
    </row>
    <row r="164" spans="1:22" ht="14" x14ac:dyDescent="0.15">
      <c r="A164" s="34"/>
      <c r="B164" s="50"/>
      <c r="C164" s="32" t="s">
        <v>23</v>
      </c>
      <c r="D164" s="50" t="s">
        <v>1666</v>
      </c>
      <c r="E164" s="34"/>
      <c r="F164" s="50" t="s">
        <v>1545</v>
      </c>
      <c r="G164" s="50" t="s">
        <v>1546</v>
      </c>
      <c r="H164" s="32">
        <v>3</v>
      </c>
      <c r="I164" s="58">
        <v>0.1</v>
      </c>
      <c r="J164" s="33"/>
      <c r="K164" s="33"/>
      <c r="L164" s="33"/>
      <c r="M164" s="33"/>
      <c r="N164" s="33"/>
      <c r="O164" s="33"/>
      <c r="P164" s="13"/>
      <c r="Q164" s="13"/>
      <c r="R164" s="13"/>
      <c r="S164" s="13"/>
      <c r="T164" s="13"/>
      <c r="U164" s="13"/>
      <c r="V164" s="13"/>
    </row>
    <row r="165" spans="1:22" ht="14" x14ac:dyDescent="0.15">
      <c r="A165" s="34"/>
      <c r="B165" s="50"/>
      <c r="C165" s="32" t="s">
        <v>23</v>
      </c>
      <c r="D165" s="50" t="s">
        <v>1667</v>
      </c>
      <c r="E165" s="34"/>
      <c r="F165" s="50" t="s">
        <v>1545</v>
      </c>
      <c r="G165" s="50" t="s">
        <v>1546</v>
      </c>
      <c r="H165" s="32">
        <v>3</v>
      </c>
      <c r="I165" s="58">
        <v>0.1</v>
      </c>
      <c r="J165" s="33"/>
      <c r="K165" s="33"/>
      <c r="L165" s="33"/>
      <c r="M165" s="33"/>
      <c r="N165" s="33"/>
      <c r="O165" s="33"/>
      <c r="P165" s="13"/>
      <c r="Q165" s="13"/>
      <c r="R165" s="13"/>
      <c r="S165" s="13"/>
      <c r="T165" s="13"/>
      <c r="U165" s="13"/>
      <c r="V165" s="13"/>
    </row>
    <row r="166" spans="1:22" ht="14" x14ac:dyDescent="0.15">
      <c r="A166" s="34"/>
      <c r="B166" s="50"/>
      <c r="C166" s="32" t="s">
        <v>23</v>
      </c>
      <c r="D166" s="50" t="s">
        <v>1668</v>
      </c>
      <c r="E166" s="34"/>
      <c r="F166" s="50" t="s">
        <v>1545</v>
      </c>
      <c r="G166" s="50" t="s">
        <v>1546</v>
      </c>
      <c r="H166" s="32">
        <v>3</v>
      </c>
      <c r="I166" s="58">
        <v>0.1</v>
      </c>
      <c r="J166" s="33"/>
      <c r="K166" s="33"/>
      <c r="L166" s="33"/>
      <c r="M166" s="33"/>
      <c r="N166" s="33"/>
      <c r="O166" s="33"/>
      <c r="P166" s="13"/>
      <c r="Q166" s="13"/>
      <c r="R166" s="13"/>
      <c r="S166" s="13"/>
      <c r="T166" s="13"/>
      <c r="U166" s="13"/>
      <c r="V166" s="13"/>
    </row>
    <row r="167" spans="1:22" ht="14" x14ac:dyDescent="0.15">
      <c r="A167" s="34"/>
      <c r="B167" s="50"/>
      <c r="C167" s="32" t="s">
        <v>23</v>
      </c>
      <c r="D167" s="50" t="s">
        <v>1669</v>
      </c>
      <c r="E167" s="34"/>
      <c r="F167" s="50" t="s">
        <v>1545</v>
      </c>
      <c r="G167" s="50" t="s">
        <v>1546</v>
      </c>
      <c r="H167" s="32">
        <v>3</v>
      </c>
      <c r="I167" s="58">
        <v>0.1</v>
      </c>
      <c r="J167" s="33"/>
      <c r="K167" s="33"/>
      <c r="L167" s="33"/>
      <c r="M167" s="33"/>
      <c r="N167" s="33"/>
      <c r="O167" s="33"/>
      <c r="P167" s="13"/>
      <c r="Q167" s="13"/>
      <c r="R167" s="13"/>
      <c r="S167" s="13"/>
      <c r="T167" s="13"/>
      <c r="U167" s="13"/>
      <c r="V167" s="13"/>
    </row>
    <row r="168" spans="1:22" ht="28" x14ac:dyDescent="0.15">
      <c r="A168" s="34"/>
      <c r="B168" s="50"/>
      <c r="C168" s="32" t="s">
        <v>23</v>
      </c>
      <c r="D168" s="50" t="s">
        <v>1670</v>
      </c>
      <c r="E168" s="34"/>
      <c r="F168" s="50" t="s">
        <v>1545</v>
      </c>
      <c r="G168" s="50" t="s">
        <v>1546</v>
      </c>
      <c r="H168" s="32">
        <v>3</v>
      </c>
      <c r="I168" s="58">
        <v>0.1</v>
      </c>
      <c r="J168" s="33"/>
      <c r="K168" s="33"/>
      <c r="L168" s="33"/>
      <c r="M168" s="33"/>
      <c r="N168" s="33"/>
      <c r="O168" s="33"/>
      <c r="P168" s="13"/>
      <c r="Q168" s="13"/>
      <c r="R168" s="13"/>
      <c r="S168" s="13"/>
      <c r="T168" s="13"/>
      <c r="U168" s="13"/>
      <c r="V168" s="13"/>
    </row>
    <row r="169" spans="1:22" ht="28" x14ac:dyDescent="0.15">
      <c r="A169" s="34"/>
      <c r="B169" s="50"/>
      <c r="C169" s="32" t="s">
        <v>23</v>
      </c>
      <c r="D169" s="50" t="s">
        <v>1671</v>
      </c>
      <c r="E169" s="34"/>
      <c r="F169" s="50" t="s">
        <v>1545</v>
      </c>
      <c r="G169" s="50" t="s">
        <v>1546</v>
      </c>
      <c r="H169" s="32">
        <v>3</v>
      </c>
      <c r="I169" s="58">
        <v>0.1</v>
      </c>
      <c r="J169" s="33"/>
      <c r="K169" s="33"/>
      <c r="L169" s="33"/>
      <c r="M169" s="33"/>
      <c r="N169" s="33"/>
      <c r="O169" s="33"/>
      <c r="P169" s="13"/>
      <c r="Q169" s="13"/>
      <c r="R169" s="13"/>
      <c r="S169" s="13"/>
      <c r="T169" s="13"/>
      <c r="U169" s="13"/>
      <c r="V169" s="13"/>
    </row>
    <row r="170" spans="1:22" ht="14" x14ac:dyDescent="0.15">
      <c r="A170" s="34"/>
      <c r="B170" s="50"/>
      <c r="C170" s="32" t="s">
        <v>23</v>
      </c>
      <c r="D170" s="50" t="s">
        <v>1672</v>
      </c>
      <c r="E170" s="34"/>
      <c r="F170" s="50" t="s">
        <v>1545</v>
      </c>
      <c r="G170" s="50" t="s">
        <v>1546</v>
      </c>
      <c r="H170" s="32">
        <v>3</v>
      </c>
      <c r="I170" s="58">
        <v>0.1</v>
      </c>
      <c r="J170" s="33"/>
      <c r="K170" s="33"/>
      <c r="L170" s="33"/>
      <c r="M170" s="33"/>
      <c r="N170" s="33"/>
      <c r="O170" s="33"/>
      <c r="P170" s="13"/>
      <c r="Q170" s="13"/>
      <c r="R170" s="13"/>
      <c r="S170" s="13"/>
      <c r="T170" s="13"/>
      <c r="U170" s="13"/>
      <c r="V170" s="13"/>
    </row>
    <row r="171" spans="1:22" ht="14" x14ac:dyDescent="0.15">
      <c r="A171" s="34"/>
      <c r="B171" s="50"/>
      <c r="C171" s="32" t="s">
        <v>23</v>
      </c>
      <c r="D171" s="50" t="s">
        <v>1673</v>
      </c>
      <c r="E171" s="34"/>
      <c r="F171" s="50" t="s">
        <v>1545</v>
      </c>
      <c r="G171" s="50" t="s">
        <v>1546</v>
      </c>
      <c r="H171" s="32">
        <v>3</v>
      </c>
      <c r="I171" s="58">
        <v>0.1</v>
      </c>
      <c r="J171" s="33"/>
      <c r="K171" s="33"/>
      <c r="L171" s="33"/>
      <c r="M171" s="33"/>
      <c r="N171" s="33"/>
      <c r="O171" s="33"/>
      <c r="P171" s="13"/>
      <c r="Q171" s="13"/>
      <c r="R171" s="13"/>
      <c r="S171" s="13"/>
      <c r="T171" s="13"/>
      <c r="U171" s="13"/>
      <c r="V171" s="13"/>
    </row>
    <row r="172" spans="1:22" ht="14" x14ac:dyDescent="0.15">
      <c r="A172" s="34"/>
      <c r="B172" s="50"/>
      <c r="C172" s="32" t="s">
        <v>23</v>
      </c>
      <c r="D172" s="50" t="s">
        <v>1674</v>
      </c>
      <c r="E172" s="34"/>
      <c r="F172" s="50" t="s">
        <v>1545</v>
      </c>
      <c r="G172" s="50" t="s">
        <v>1546</v>
      </c>
      <c r="H172" s="32">
        <v>3</v>
      </c>
      <c r="I172" s="58">
        <v>0.1</v>
      </c>
      <c r="J172" s="33"/>
      <c r="K172" s="33"/>
      <c r="L172" s="33"/>
      <c r="M172" s="33"/>
      <c r="N172" s="33"/>
      <c r="O172" s="33"/>
      <c r="P172" s="13"/>
      <c r="Q172" s="13"/>
      <c r="R172" s="13"/>
      <c r="S172" s="13"/>
      <c r="T172" s="13"/>
      <c r="U172" s="13"/>
      <c r="V172" s="13"/>
    </row>
    <row r="173" spans="1:22" ht="14" x14ac:dyDescent="0.15">
      <c r="A173" s="34"/>
      <c r="B173" s="50"/>
      <c r="C173" s="32" t="s">
        <v>23</v>
      </c>
      <c r="D173" s="50" t="s">
        <v>1675</v>
      </c>
      <c r="E173" s="34"/>
      <c r="F173" s="50" t="s">
        <v>1545</v>
      </c>
      <c r="G173" s="50" t="s">
        <v>1546</v>
      </c>
      <c r="H173" s="32">
        <v>3</v>
      </c>
      <c r="I173" s="58">
        <v>0.1</v>
      </c>
      <c r="J173" s="33"/>
      <c r="K173" s="33"/>
      <c r="L173" s="33"/>
      <c r="M173" s="33"/>
      <c r="N173" s="33"/>
      <c r="O173" s="33"/>
      <c r="P173" s="13"/>
      <c r="Q173" s="13"/>
      <c r="R173" s="13"/>
      <c r="S173" s="13"/>
      <c r="T173" s="13"/>
      <c r="U173" s="13"/>
      <c r="V173" s="13"/>
    </row>
    <row r="174" spans="1:22" ht="14" x14ac:dyDescent="0.15">
      <c r="A174" s="34"/>
      <c r="B174" s="50"/>
      <c r="C174" s="32" t="s">
        <v>23</v>
      </c>
      <c r="D174" s="50" t="s">
        <v>1676</v>
      </c>
      <c r="E174" s="34"/>
      <c r="F174" s="50" t="s">
        <v>1545</v>
      </c>
      <c r="G174" s="50" t="s">
        <v>1546</v>
      </c>
      <c r="H174" s="32">
        <v>3</v>
      </c>
      <c r="I174" s="58">
        <v>0.1</v>
      </c>
      <c r="J174" s="33"/>
      <c r="K174" s="33"/>
      <c r="L174" s="33"/>
      <c r="M174" s="33"/>
      <c r="N174" s="33"/>
      <c r="O174" s="33"/>
      <c r="P174" s="13"/>
      <c r="Q174" s="13"/>
      <c r="R174" s="13"/>
      <c r="S174" s="13"/>
      <c r="T174" s="13"/>
      <c r="U174" s="13"/>
      <c r="V174" s="13"/>
    </row>
    <row r="175" spans="1:22" ht="14" x14ac:dyDescent="0.15">
      <c r="A175" s="34"/>
      <c r="B175" s="50"/>
      <c r="C175" s="32" t="s">
        <v>23</v>
      </c>
      <c r="D175" s="50" t="s">
        <v>1677</v>
      </c>
      <c r="E175" s="34"/>
      <c r="F175" s="50" t="s">
        <v>1545</v>
      </c>
      <c r="G175" s="50" t="s">
        <v>1546</v>
      </c>
      <c r="H175" s="32">
        <v>3</v>
      </c>
      <c r="I175" s="58">
        <v>0.1</v>
      </c>
      <c r="J175" s="33"/>
      <c r="K175" s="33"/>
      <c r="L175" s="33"/>
      <c r="M175" s="33"/>
      <c r="N175" s="33"/>
      <c r="O175" s="33"/>
      <c r="P175" s="13"/>
      <c r="Q175" s="13"/>
      <c r="R175" s="13"/>
      <c r="S175" s="13"/>
      <c r="T175" s="13"/>
      <c r="U175" s="13"/>
      <c r="V175" s="13"/>
    </row>
    <row r="176" spans="1:22" ht="28" x14ac:dyDescent="0.15">
      <c r="A176" s="34"/>
      <c r="B176" s="50"/>
      <c r="C176" s="32" t="s">
        <v>23</v>
      </c>
      <c r="D176" s="50" t="s">
        <v>1678</v>
      </c>
      <c r="E176" s="34"/>
      <c r="F176" s="50" t="s">
        <v>1545</v>
      </c>
      <c r="G176" s="50" t="s">
        <v>1546</v>
      </c>
      <c r="H176" s="32">
        <v>3</v>
      </c>
      <c r="I176" s="58">
        <v>0.5</v>
      </c>
      <c r="J176" s="33"/>
      <c r="K176" s="33"/>
      <c r="L176" s="33"/>
      <c r="M176" s="33"/>
      <c r="N176" s="33"/>
      <c r="O176" s="33"/>
      <c r="P176" s="13"/>
      <c r="Q176" s="13"/>
      <c r="R176" s="13"/>
      <c r="S176" s="13"/>
      <c r="T176" s="13"/>
      <c r="U176" s="13"/>
      <c r="V176" s="13"/>
    </row>
    <row r="177" spans="1:22" ht="14" x14ac:dyDescent="0.15">
      <c r="A177" s="34" t="s">
        <v>1735</v>
      </c>
      <c r="B177" s="50" t="s">
        <v>1559</v>
      </c>
      <c r="C177" s="32"/>
      <c r="D177" s="50"/>
      <c r="E177" s="34"/>
      <c r="F177" s="50"/>
      <c r="G177" s="50"/>
      <c r="H177" s="32"/>
      <c r="I177" s="58"/>
      <c r="J177" s="33"/>
      <c r="K177" s="33"/>
      <c r="L177" s="33"/>
      <c r="M177" s="33"/>
      <c r="N177" s="33"/>
      <c r="O177" s="33"/>
      <c r="P177" s="13"/>
      <c r="Q177" s="13"/>
      <c r="R177" s="13"/>
      <c r="S177" s="13"/>
      <c r="T177" s="13"/>
      <c r="U177" s="13"/>
      <c r="V177" s="13"/>
    </row>
    <row r="178" spans="1:22" ht="14" x14ac:dyDescent="0.15">
      <c r="A178" s="34"/>
      <c r="B178" s="50"/>
      <c r="C178" s="32" t="s">
        <v>23</v>
      </c>
      <c r="D178" s="50" t="s">
        <v>1679</v>
      </c>
      <c r="E178" s="34"/>
      <c r="F178" s="50" t="s">
        <v>1684</v>
      </c>
      <c r="G178" s="50" t="s">
        <v>1546</v>
      </c>
      <c r="H178" s="32">
        <v>4</v>
      </c>
      <c r="I178" s="58">
        <v>0.25</v>
      </c>
      <c r="J178" s="33"/>
      <c r="K178" s="33"/>
      <c r="L178" s="33"/>
      <c r="M178" s="33"/>
      <c r="N178" s="33"/>
      <c r="O178" s="33"/>
      <c r="P178" s="13"/>
      <c r="Q178" s="13"/>
      <c r="R178" s="13"/>
      <c r="S178" s="13"/>
      <c r="T178" s="13"/>
      <c r="U178" s="13"/>
      <c r="V178" s="13"/>
    </row>
    <row r="179" spans="1:22" ht="14" x14ac:dyDescent="0.15">
      <c r="A179" s="34"/>
      <c r="B179" s="50"/>
      <c r="C179" s="32" t="s">
        <v>23</v>
      </c>
      <c r="D179" s="50" t="s">
        <v>1680</v>
      </c>
      <c r="E179" s="34"/>
      <c r="F179" s="50" t="s">
        <v>1684</v>
      </c>
      <c r="G179" s="50" t="s">
        <v>1546</v>
      </c>
      <c r="H179" s="32">
        <v>4</v>
      </c>
      <c r="I179" s="58">
        <v>0.25</v>
      </c>
      <c r="J179" s="33"/>
      <c r="K179" s="33"/>
      <c r="L179" s="33"/>
      <c r="M179" s="33"/>
      <c r="N179" s="33"/>
      <c r="O179" s="33"/>
      <c r="P179" s="13"/>
      <c r="Q179" s="13"/>
      <c r="R179" s="13"/>
      <c r="S179" s="13"/>
      <c r="T179" s="13"/>
      <c r="U179" s="13"/>
      <c r="V179" s="13"/>
    </row>
    <row r="180" spans="1:22" ht="14" x14ac:dyDescent="0.15">
      <c r="A180" s="34"/>
      <c r="B180" s="50"/>
      <c r="C180" s="32" t="s">
        <v>23</v>
      </c>
      <c r="D180" s="50" t="s">
        <v>1681</v>
      </c>
      <c r="E180" s="34"/>
      <c r="F180" s="50" t="s">
        <v>1545</v>
      </c>
      <c r="G180" s="50" t="s">
        <v>1546</v>
      </c>
      <c r="H180" s="32">
        <v>4</v>
      </c>
      <c r="I180" s="58">
        <v>0.4</v>
      </c>
      <c r="J180" s="33"/>
      <c r="K180" s="33"/>
      <c r="L180" s="33"/>
      <c r="M180" s="33"/>
      <c r="N180" s="33"/>
      <c r="O180" s="33"/>
      <c r="P180" s="13"/>
      <c r="Q180" s="13"/>
      <c r="R180" s="13"/>
      <c r="S180" s="13"/>
      <c r="T180" s="13"/>
      <c r="U180" s="13"/>
      <c r="V180" s="13"/>
    </row>
    <row r="181" spans="1:22" ht="14" x14ac:dyDescent="0.15">
      <c r="A181" s="34"/>
      <c r="B181" s="50"/>
      <c r="C181" s="32" t="s">
        <v>23</v>
      </c>
      <c r="D181" s="50" t="s">
        <v>1682</v>
      </c>
      <c r="E181" s="34"/>
      <c r="F181" s="50" t="s">
        <v>1545</v>
      </c>
      <c r="G181" s="50" t="s">
        <v>1546</v>
      </c>
      <c r="H181" s="32">
        <v>4</v>
      </c>
      <c r="I181" s="58">
        <v>0.4</v>
      </c>
      <c r="J181" s="33"/>
      <c r="K181" s="33"/>
      <c r="L181" s="33"/>
      <c r="M181" s="33"/>
      <c r="N181" s="33"/>
      <c r="O181" s="33"/>
      <c r="P181" s="13"/>
      <c r="Q181" s="13"/>
      <c r="R181" s="13"/>
      <c r="S181" s="13"/>
      <c r="T181" s="13"/>
      <c r="U181" s="13"/>
      <c r="V181" s="13"/>
    </row>
    <row r="182" spans="1:22" ht="28" x14ac:dyDescent="0.15">
      <c r="A182" s="34"/>
      <c r="B182" s="50"/>
      <c r="C182" s="32" t="s">
        <v>23</v>
      </c>
      <c r="D182" s="50" t="s">
        <v>1748</v>
      </c>
      <c r="E182" s="34"/>
      <c r="F182" s="50" t="s">
        <v>1545</v>
      </c>
      <c r="G182" s="50" t="s">
        <v>1546</v>
      </c>
      <c r="H182" s="32">
        <v>4</v>
      </c>
      <c r="I182" s="58">
        <v>0.4</v>
      </c>
      <c r="J182" s="33"/>
      <c r="K182" s="33"/>
      <c r="L182" s="33"/>
      <c r="M182" s="33"/>
      <c r="N182" s="33"/>
      <c r="O182" s="33"/>
      <c r="P182" s="13"/>
      <c r="Q182" s="13"/>
      <c r="R182" s="13"/>
      <c r="S182" s="13"/>
      <c r="T182" s="13"/>
      <c r="U182" s="13"/>
      <c r="V182" s="13"/>
    </row>
    <row r="183" spans="1:22" ht="28" x14ac:dyDescent="0.15">
      <c r="A183" s="34"/>
      <c r="B183" s="50"/>
      <c r="C183" s="32" t="s">
        <v>23</v>
      </c>
      <c r="D183" s="50" t="s">
        <v>1751</v>
      </c>
      <c r="E183" s="34"/>
      <c r="F183" s="50" t="s">
        <v>1545</v>
      </c>
      <c r="G183" s="50" t="s">
        <v>1546</v>
      </c>
      <c r="H183" s="32">
        <v>4</v>
      </c>
      <c r="I183" s="58">
        <v>0.4</v>
      </c>
      <c r="J183" s="33"/>
      <c r="K183" s="33"/>
      <c r="L183" s="33"/>
      <c r="M183" s="33"/>
      <c r="N183" s="33"/>
      <c r="O183" s="33"/>
      <c r="P183" s="13"/>
      <c r="Q183" s="13"/>
      <c r="R183" s="13"/>
      <c r="S183" s="13"/>
      <c r="T183" s="13"/>
      <c r="U183" s="13"/>
      <c r="V183" s="13"/>
    </row>
    <row r="184" spans="1:22" ht="28" x14ac:dyDescent="0.15">
      <c r="A184" s="34"/>
      <c r="B184" s="50"/>
      <c r="C184" s="32" t="s">
        <v>23</v>
      </c>
      <c r="D184" s="50" t="s">
        <v>1750</v>
      </c>
      <c r="E184" s="34"/>
      <c r="F184" s="50" t="s">
        <v>1545</v>
      </c>
      <c r="G184" s="50" t="s">
        <v>1546</v>
      </c>
      <c r="H184" s="32">
        <v>4</v>
      </c>
      <c r="I184" s="58">
        <v>0.4</v>
      </c>
      <c r="J184" s="33"/>
      <c r="K184" s="33"/>
      <c r="L184" s="33"/>
      <c r="M184" s="33"/>
      <c r="N184" s="33"/>
      <c r="O184" s="33"/>
      <c r="P184" s="13"/>
      <c r="Q184" s="13"/>
      <c r="R184" s="13"/>
      <c r="S184" s="13"/>
      <c r="T184" s="13"/>
      <c r="U184" s="13"/>
      <c r="V184" s="13"/>
    </row>
    <row r="185" spans="1:22" ht="14" x14ac:dyDescent="0.15">
      <c r="A185" s="34"/>
      <c r="B185" s="50"/>
      <c r="C185" s="32" t="s">
        <v>23</v>
      </c>
      <c r="D185" s="50" t="s">
        <v>1683</v>
      </c>
      <c r="E185" s="34"/>
      <c r="F185" s="50" t="s">
        <v>1545</v>
      </c>
      <c r="G185" s="50" t="s">
        <v>1546</v>
      </c>
      <c r="H185" s="32">
        <v>4</v>
      </c>
      <c r="I185" s="58">
        <v>0.5</v>
      </c>
      <c r="J185" s="33"/>
      <c r="K185" s="33"/>
      <c r="L185" s="33"/>
      <c r="M185" s="33"/>
      <c r="N185" s="33"/>
      <c r="O185" s="33"/>
      <c r="P185" s="13"/>
      <c r="Q185" s="13"/>
      <c r="R185" s="13"/>
      <c r="S185" s="13"/>
      <c r="T185" s="13"/>
      <c r="U185" s="13"/>
      <c r="V185" s="13"/>
    </row>
    <row r="186" spans="1:22" ht="28" x14ac:dyDescent="0.15">
      <c r="A186" s="34" t="s">
        <v>1736</v>
      </c>
      <c r="B186" s="50" t="s">
        <v>1585</v>
      </c>
      <c r="C186" s="32"/>
      <c r="D186" s="50"/>
      <c r="E186" s="34"/>
      <c r="F186" s="50"/>
      <c r="G186" s="50"/>
      <c r="H186" s="32"/>
      <c r="I186" s="58"/>
      <c r="J186" s="33"/>
      <c r="K186" s="33"/>
      <c r="L186" s="33"/>
      <c r="M186" s="33"/>
      <c r="N186" s="33"/>
      <c r="O186" s="33"/>
      <c r="P186" s="13"/>
      <c r="Q186" s="13"/>
      <c r="R186" s="13"/>
      <c r="S186" s="13"/>
      <c r="T186" s="13"/>
      <c r="U186" s="13"/>
      <c r="V186" s="13"/>
    </row>
    <row r="187" spans="1:22" ht="28" x14ac:dyDescent="0.15">
      <c r="A187" s="34"/>
      <c r="B187" s="50"/>
      <c r="C187" s="32" t="s">
        <v>23</v>
      </c>
      <c r="D187" s="50" t="s">
        <v>1685</v>
      </c>
      <c r="E187" s="34"/>
      <c r="F187" s="50" t="s">
        <v>1545</v>
      </c>
      <c r="G187" s="50" t="s">
        <v>1546</v>
      </c>
      <c r="H187" s="32">
        <v>6</v>
      </c>
      <c r="I187" s="58">
        <v>2</v>
      </c>
      <c r="J187" s="33"/>
      <c r="K187" s="33"/>
      <c r="L187" s="33"/>
      <c r="M187" s="33"/>
      <c r="N187" s="33"/>
      <c r="O187" s="33"/>
      <c r="P187" s="13"/>
      <c r="Q187" s="13"/>
      <c r="R187" s="13"/>
      <c r="S187" s="13"/>
      <c r="T187" s="13"/>
      <c r="U187" s="13"/>
      <c r="V187" s="13"/>
    </row>
    <row r="188" spans="1:22" ht="14" x14ac:dyDescent="0.15">
      <c r="A188" s="34" t="s">
        <v>1737</v>
      </c>
      <c r="B188" s="50" t="s">
        <v>1583</v>
      </c>
      <c r="C188" s="32"/>
      <c r="D188" s="50"/>
      <c r="E188" s="34"/>
      <c r="F188" s="50"/>
      <c r="G188" s="50"/>
      <c r="H188" s="32"/>
      <c r="I188" s="58"/>
      <c r="J188" s="33"/>
      <c r="K188" s="33"/>
      <c r="L188" s="33"/>
      <c r="M188" s="33"/>
      <c r="N188" s="33"/>
      <c r="O188" s="33"/>
      <c r="P188" s="13"/>
      <c r="Q188" s="13"/>
      <c r="R188" s="13"/>
      <c r="S188" s="13"/>
      <c r="T188" s="13"/>
      <c r="U188" s="13"/>
      <c r="V188" s="13"/>
    </row>
    <row r="189" spans="1:22" ht="14" x14ac:dyDescent="0.15">
      <c r="A189" s="34"/>
      <c r="B189" s="50"/>
      <c r="C189" s="32" t="s">
        <v>23</v>
      </c>
      <c r="D189" s="50" t="s">
        <v>1686</v>
      </c>
      <c r="E189" s="34"/>
      <c r="F189" s="50" t="s">
        <v>1545</v>
      </c>
      <c r="G189" s="50" t="s">
        <v>1546</v>
      </c>
      <c r="H189" s="32">
        <v>7</v>
      </c>
      <c r="I189" s="58">
        <v>0.25</v>
      </c>
      <c r="J189" s="33"/>
      <c r="K189" s="33"/>
      <c r="L189" s="33"/>
      <c r="M189" s="33"/>
      <c r="N189" s="33"/>
      <c r="O189" s="33"/>
      <c r="P189" s="13"/>
      <c r="Q189" s="13"/>
      <c r="R189" s="13"/>
      <c r="S189" s="13"/>
      <c r="T189" s="13"/>
      <c r="U189" s="13"/>
      <c r="V189" s="13"/>
    </row>
    <row r="190" spans="1:22" ht="28" x14ac:dyDescent="0.15">
      <c r="A190" s="34"/>
      <c r="B190" s="50"/>
      <c r="C190" s="32" t="s">
        <v>23</v>
      </c>
      <c r="D190" s="50" t="s">
        <v>1687</v>
      </c>
      <c r="E190" s="34"/>
      <c r="F190" s="50" t="s">
        <v>1545</v>
      </c>
      <c r="G190" s="50" t="s">
        <v>1546</v>
      </c>
      <c r="H190" s="32">
        <v>7</v>
      </c>
      <c r="I190" s="58">
        <v>0.25</v>
      </c>
      <c r="J190" s="33"/>
      <c r="K190" s="33"/>
      <c r="L190" s="33"/>
      <c r="M190" s="33"/>
      <c r="N190" s="33"/>
      <c r="O190" s="33"/>
      <c r="P190" s="13"/>
      <c r="Q190" s="13"/>
      <c r="R190" s="13"/>
      <c r="S190" s="13"/>
      <c r="T190" s="13"/>
      <c r="U190" s="13"/>
      <c r="V190" s="13"/>
    </row>
    <row r="191" spans="1:22" ht="14" x14ac:dyDescent="0.15">
      <c r="A191" s="34"/>
      <c r="B191" s="50"/>
      <c r="C191" s="32" t="s">
        <v>23</v>
      </c>
      <c r="D191" s="50" t="s">
        <v>1688</v>
      </c>
      <c r="E191" s="34"/>
      <c r="F191" s="50" t="s">
        <v>1545</v>
      </c>
      <c r="G191" s="50" t="s">
        <v>1546</v>
      </c>
      <c r="H191" s="32">
        <v>7</v>
      </c>
      <c r="I191" s="58">
        <v>0.25</v>
      </c>
      <c r="J191" s="33"/>
      <c r="K191" s="33"/>
      <c r="L191" s="33"/>
      <c r="M191" s="33"/>
      <c r="N191" s="33"/>
      <c r="O191" s="33"/>
      <c r="P191" s="13"/>
      <c r="Q191" s="13"/>
      <c r="R191" s="13"/>
      <c r="S191" s="13"/>
      <c r="T191" s="13"/>
      <c r="U191" s="13"/>
      <c r="V191" s="13"/>
    </row>
    <row r="192" spans="1:22" ht="14" x14ac:dyDescent="0.15">
      <c r="A192" s="34"/>
      <c r="B192" s="50"/>
      <c r="C192" s="32" t="s">
        <v>23</v>
      </c>
      <c r="D192" s="50" t="s">
        <v>1689</v>
      </c>
      <c r="E192" s="34"/>
      <c r="F192" s="50" t="s">
        <v>1545</v>
      </c>
      <c r="G192" s="50" t="s">
        <v>1546</v>
      </c>
      <c r="H192" s="32">
        <v>7</v>
      </c>
      <c r="I192" s="58">
        <v>0.25</v>
      </c>
      <c r="J192" s="33"/>
      <c r="K192" s="33"/>
      <c r="L192" s="33"/>
      <c r="M192" s="33"/>
      <c r="N192" s="33"/>
      <c r="O192" s="33"/>
      <c r="P192" s="13"/>
      <c r="Q192" s="13"/>
      <c r="R192" s="13"/>
      <c r="S192" s="13"/>
      <c r="T192" s="13"/>
      <c r="U192" s="13"/>
      <c r="V192" s="13"/>
    </row>
    <row r="193" spans="1:22" ht="14" x14ac:dyDescent="0.15">
      <c r="A193" s="34"/>
      <c r="B193" s="50"/>
      <c r="C193" s="32" t="s">
        <v>23</v>
      </c>
      <c r="D193" s="50" t="s">
        <v>1690</v>
      </c>
      <c r="E193" s="34"/>
      <c r="F193" s="50" t="s">
        <v>1545</v>
      </c>
      <c r="G193" s="50" t="s">
        <v>1546</v>
      </c>
      <c r="H193" s="32">
        <v>7</v>
      </c>
      <c r="I193" s="58">
        <v>0.25</v>
      </c>
      <c r="J193" s="33"/>
      <c r="K193" s="33"/>
      <c r="L193" s="33"/>
      <c r="M193" s="33"/>
      <c r="N193" s="33"/>
      <c r="O193" s="33"/>
      <c r="P193" s="13"/>
      <c r="Q193" s="13"/>
      <c r="R193" s="13"/>
      <c r="S193" s="13"/>
      <c r="T193" s="13"/>
      <c r="U193" s="13"/>
      <c r="V193" s="13"/>
    </row>
    <row r="194" spans="1:22" ht="28" x14ac:dyDescent="0.15">
      <c r="A194" s="34"/>
      <c r="B194" s="50"/>
      <c r="C194" s="32" t="s">
        <v>23</v>
      </c>
      <c r="D194" s="50" t="s">
        <v>1691</v>
      </c>
      <c r="E194" s="34"/>
      <c r="F194" s="50" t="s">
        <v>1545</v>
      </c>
      <c r="G194" s="50" t="s">
        <v>1546</v>
      </c>
      <c r="H194" s="32">
        <v>7</v>
      </c>
      <c r="I194" s="58">
        <v>0.75</v>
      </c>
      <c r="J194" s="33"/>
      <c r="K194" s="33"/>
      <c r="L194" s="33"/>
      <c r="M194" s="33"/>
      <c r="N194" s="33"/>
      <c r="O194" s="33"/>
      <c r="P194" s="13"/>
      <c r="Q194" s="13"/>
      <c r="R194" s="13"/>
      <c r="S194" s="13"/>
      <c r="T194" s="13"/>
      <c r="U194" s="13"/>
      <c r="V194" s="13"/>
    </row>
    <row r="195" spans="1:22" ht="28" x14ac:dyDescent="0.15">
      <c r="A195" s="34" t="s">
        <v>1738</v>
      </c>
      <c r="B195" s="50" t="s">
        <v>1585</v>
      </c>
      <c r="C195" s="32"/>
      <c r="D195" s="50"/>
      <c r="E195" s="34"/>
      <c r="F195" s="50"/>
      <c r="G195" s="50"/>
      <c r="H195" s="32"/>
      <c r="I195" s="58"/>
      <c r="J195" s="33"/>
      <c r="K195" s="33"/>
      <c r="L195" s="33"/>
      <c r="M195" s="33"/>
      <c r="N195" s="33"/>
      <c r="O195" s="33"/>
      <c r="P195" s="13"/>
      <c r="Q195" s="13"/>
      <c r="R195" s="13"/>
      <c r="S195" s="13"/>
      <c r="T195" s="13"/>
      <c r="U195" s="13"/>
      <c r="V195" s="13"/>
    </row>
    <row r="196" spans="1:22" ht="28" x14ac:dyDescent="0.15">
      <c r="A196" s="34"/>
      <c r="B196" s="50"/>
      <c r="C196" s="32" t="s">
        <v>23</v>
      </c>
      <c r="D196" s="50" t="s">
        <v>1692</v>
      </c>
      <c r="E196" s="34"/>
      <c r="F196" s="50" t="s">
        <v>1545</v>
      </c>
      <c r="G196" s="50" t="s">
        <v>1546</v>
      </c>
      <c r="H196" s="32">
        <v>8</v>
      </c>
      <c r="I196" s="58">
        <v>0.5</v>
      </c>
      <c r="J196" s="33"/>
      <c r="K196" s="33"/>
      <c r="L196" s="33"/>
      <c r="M196" s="33"/>
      <c r="N196" s="33"/>
      <c r="O196" s="33"/>
      <c r="P196" s="13"/>
      <c r="Q196" s="13"/>
      <c r="R196" s="13"/>
      <c r="S196" s="13"/>
      <c r="T196" s="13"/>
      <c r="U196" s="13"/>
      <c r="V196" s="13"/>
    </row>
    <row r="197" spans="1:22" ht="28" x14ac:dyDescent="0.15">
      <c r="A197" s="34"/>
      <c r="B197" s="50"/>
      <c r="C197" s="32" t="s">
        <v>23</v>
      </c>
      <c r="D197" s="50" t="s">
        <v>1693</v>
      </c>
      <c r="E197" s="34"/>
      <c r="F197" s="50" t="s">
        <v>1545</v>
      </c>
      <c r="G197" s="50" t="s">
        <v>1546</v>
      </c>
      <c r="H197" s="32">
        <v>8</v>
      </c>
      <c r="I197" s="58">
        <v>0.5</v>
      </c>
      <c r="J197" s="33"/>
      <c r="K197" s="33"/>
      <c r="L197" s="33"/>
      <c r="M197" s="33"/>
      <c r="N197" s="33"/>
      <c r="O197" s="33"/>
      <c r="P197" s="13"/>
      <c r="Q197" s="13"/>
      <c r="R197" s="13"/>
      <c r="S197" s="13"/>
      <c r="T197" s="13"/>
      <c r="U197" s="13"/>
      <c r="V197" s="13"/>
    </row>
    <row r="198" spans="1:22" ht="14" x14ac:dyDescent="0.15">
      <c r="A198" s="34"/>
      <c r="B198" s="50"/>
      <c r="C198" s="32" t="s">
        <v>23</v>
      </c>
      <c r="D198" s="50" t="s">
        <v>1694</v>
      </c>
      <c r="E198" s="34"/>
      <c r="F198" s="50" t="s">
        <v>1545</v>
      </c>
      <c r="G198" s="50" t="s">
        <v>1546</v>
      </c>
      <c r="H198" s="32">
        <v>8</v>
      </c>
      <c r="I198" s="58">
        <v>0.5</v>
      </c>
      <c r="J198" s="33"/>
      <c r="K198" s="33"/>
      <c r="L198" s="33"/>
      <c r="M198" s="33"/>
      <c r="N198" s="33"/>
      <c r="O198" s="33"/>
      <c r="P198" s="13"/>
      <c r="Q198" s="13"/>
      <c r="R198" s="13"/>
      <c r="S198" s="13"/>
      <c r="T198" s="13"/>
      <c r="U198" s="13"/>
      <c r="V198" s="13"/>
    </row>
    <row r="199" spans="1:22" ht="28" x14ac:dyDescent="0.15">
      <c r="A199" s="34"/>
      <c r="B199" s="50"/>
      <c r="C199" s="32" t="s">
        <v>23</v>
      </c>
      <c r="D199" s="50" t="s">
        <v>1695</v>
      </c>
      <c r="E199" s="34"/>
      <c r="F199" s="50" t="s">
        <v>1545</v>
      </c>
      <c r="G199" s="50" t="s">
        <v>1546</v>
      </c>
      <c r="H199" s="32">
        <v>8</v>
      </c>
      <c r="I199" s="58">
        <v>0.5</v>
      </c>
      <c r="J199" s="33"/>
      <c r="K199" s="33"/>
      <c r="L199" s="33"/>
      <c r="M199" s="33"/>
      <c r="N199" s="33"/>
      <c r="O199" s="33"/>
      <c r="P199" s="13"/>
      <c r="Q199" s="13"/>
      <c r="R199" s="13"/>
      <c r="S199" s="13"/>
      <c r="T199" s="13"/>
      <c r="U199" s="13"/>
      <c r="V199" s="13"/>
    </row>
    <row r="200" spans="1:22" ht="14" x14ac:dyDescent="0.15">
      <c r="A200" s="34"/>
      <c r="B200" s="50"/>
      <c r="C200" s="32" t="s">
        <v>23</v>
      </c>
      <c r="D200" s="50" t="s">
        <v>1696</v>
      </c>
      <c r="E200" s="34"/>
      <c r="F200" s="50" t="s">
        <v>1545</v>
      </c>
      <c r="G200" s="50" t="s">
        <v>1546</v>
      </c>
      <c r="H200" s="32">
        <v>8</v>
      </c>
      <c r="I200" s="58">
        <v>0.5</v>
      </c>
      <c r="J200" s="33"/>
      <c r="K200" s="33"/>
      <c r="L200" s="33"/>
      <c r="M200" s="33"/>
      <c r="N200" s="33"/>
      <c r="O200" s="33"/>
      <c r="P200" s="13"/>
      <c r="Q200" s="13"/>
      <c r="R200" s="13"/>
      <c r="S200" s="13"/>
      <c r="T200" s="13"/>
      <c r="U200" s="13"/>
      <c r="V200" s="13"/>
    </row>
    <row r="201" spans="1:22" ht="14" x14ac:dyDescent="0.15">
      <c r="A201" s="34"/>
      <c r="B201" s="50"/>
      <c r="C201" s="32" t="s">
        <v>23</v>
      </c>
      <c r="D201" s="50" t="s">
        <v>1697</v>
      </c>
      <c r="E201" s="34"/>
      <c r="F201" s="50" t="s">
        <v>1545</v>
      </c>
      <c r="G201" s="50" t="s">
        <v>1546</v>
      </c>
      <c r="H201" s="32">
        <v>8</v>
      </c>
      <c r="I201" s="58">
        <v>0.5</v>
      </c>
      <c r="J201" s="33"/>
      <c r="K201" s="33"/>
      <c r="L201" s="33"/>
      <c r="M201" s="33"/>
      <c r="N201" s="33"/>
      <c r="O201" s="33"/>
      <c r="P201" s="13"/>
      <c r="Q201" s="13"/>
      <c r="R201" s="13"/>
      <c r="S201" s="13"/>
      <c r="T201" s="13"/>
      <c r="U201" s="13"/>
      <c r="V201" s="13"/>
    </row>
    <row r="202" spans="1:22" ht="14" x14ac:dyDescent="0.15">
      <c r="A202" s="34"/>
      <c r="B202" s="50"/>
      <c r="C202" s="32" t="s">
        <v>23</v>
      </c>
      <c r="D202" s="50" t="s">
        <v>1698</v>
      </c>
      <c r="E202" s="34"/>
      <c r="F202" s="50" t="s">
        <v>1545</v>
      </c>
      <c r="G202" s="50" t="s">
        <v>1546</v>
      </c>
      <c r="H202" s="32">
        <v>8</v>
      </c>
      <c r="I202" s="58">
        <v>0.5</v>
      </c>
      <c r="J202" s="33"/>
      <c r="K202" s="33"/>
      <c r="L202" s="33"/>
      <c r="M202" s="33"/>
      <c r="N202" s="33"/>
      <c r="O202" s="33"/>
      <c r="P202" s="13"/>
      <c r="Q202" s="13"/>
      <c r="R202" s="13"/>
      <c r="S202" s="13"/>
      <c r="T202" s="13"/>
      <c r="U202" s="13"/>
      <c r="V202" s="13"/>
    </row>
    <row r="203" spans="1:22" ht="14" x14ac:dyDescent="0.15">
      <c r="A203" s="34"/>
      <c r="B203" s="50"/>
      <c r="C203" s="32" t="s">
        <v>23</v>
      </c>
      <c r="D203" s="50" t="s">
        <v>1699</v>
      </c>
      <c r="E203" s="34"/>
      <c r="F203" s="50" t="s">
        <v>1545</v>
      </c>
      <c r="G203" s="50" t="s">
        <v>1546</v>
      </c>
      <c r="H203" s="32">
        <v>8</v>
      </c>
      <c r="I203" s="58">
        <v>0.5</v>
      </c>
      <c r="J203" s="33"/>
      <c r="K203" s="33"/>
      <c r="L203" s="33"/>
      <c r="M203" s="33"/>
      <c r="N203" s="33"/>
      <c r="O203" s="33"/>
      <c r="P203" s="13"/>
      <c r="Q203" s="13"/>
      <c r="R203" s="13"/>
      <c r="S203" s="13"/>
      <c r="T203" s="13"/>
      <c r="U203" s="13"/>
      <c r="V203" s="13"/>
    </row>
    <row r="204" spans="1:22" ht="14" x14ac:dyDescent="0.15">
      <c r="A204" s="34"/>
      <c r="B204" s="50"/>
      <c r="C204" s="32" t="s">
        <v>23</v>
      </c>
      <c r="D204" s="50" t="s">
        <v>1700</v>
      </c>
      <c r="E204" s="34"/>
      <c r="F204" s="50" t="s">
        <v>1545</v>
      </c>
      <c r="G204" s="50" t="s">
        <v>1546</v>
      </c>
      <c r="H204" s="32">
        <v>8</v>
      </c>
      <c r="I204" s="58">
        <v>0.5</v>
      </c>
      <c r="J204" s="33"/>
      <c r="K204" s="33"/>
      <c r="L204" s="33"/>
      <c r="M204" s="33"/>
      <c r="N204" s="33"/>
      <c r="O204" s="33"/>
      <c r="P204" s="13"/>
      <c r="Q204" s="13"/>
      <c r="R204" s="13"/>
      <c r="S204" s="13"/>
      <c r="T204" s="13"/>
      <c r="U204" s="13"/>
      <c r="V204" s="13"/>
    </row>
    <row r="205" spans="1:22" ht="14" x14ac:dyDescent="0.15">
      <c r="A205" s="34"/>
      <c r="B205" s="50"/>
      <c r="C205" s="32" t="s">
        <v>23</v>
      </c>
      <c r="D205" s="50" t="s">
        <v>1701</v>
      </c>
      <c r="E205" s="34"/>
      <c r="F205" s="50" t="s">
        <v>1545</v>
      </c>
      <c r="G205" s="50" t="s">
        <v>1546</v>
      </c>
      <c r="H205" s="32">
        <v>8</v>
      </c>
      <c r="I205" s="58">
        <v>0.5</v>
      </c>
      <c r="J205" s="33"/>
      <c r="K205" s="33"/>
      <c r="L205" s="33"/>
      <c r="M205" s="33"/>
      <c r="N205" s="33"/>
      <c r="O205" s="33"/>
      <c r="P205" s="13"/>
      <c r="Q205" s="13"/>
      <c r="R205" s="13"/>
      <c r="S205" s="13"/>
      <c r="T205" s="13"/>
      <c r="U205" s="13"/>
      <c r="V205" s="13"/>
    </row>
    <row r="206" spans="1:22" ht="14" x14ac:dyDescent="0.15">
      <c r="A206" s="34"/>
      <c r="B206" s="50"/>
      <c r="C206" s="32" t="s">
        <v>23</v>
      </c>
      <c r="D206" s="50" t="s">
        <v>1702</v>
      </c>
      <c r="E206" s="34"/>
      <c r="F206" s="50" t="s">
        <v>1545</v>
      </c>
      <c r="G206" s="50" t="s">
        <v>1546</v>
      </c>
      <c r="H206" s="32">
        <v>8</v>
      </c>
      <c r="I206" s="58">
        <v>0.25</v>
      </c>
      <c r="J206" s="33"/>
      <c r="K206" s="33"/>
      <c r="L206" s="33"/>
      <c r="M206" s="33"/>
      <c r="N206" s="33"/>
      <c r="O206" s="33"/>
      <c r="P206" s="13"/>
      <c r="Q206" s="13"/>
      <c r="R206" s="13"/>
      <c r="S206" s="13"/>
      <c r="T206" s="13"/>
      <c r="U206" s="13"/>
      <c r="V206" s="13"/>
    </row>
    <row r="207" spans="1:22" ht="28" x14ac:dyDescent="0.15">
      <c r="A207" s="34"/>
      <c r="B207" s="50"/>
      <c r="C207" s="32" t="s">
        <v>23</v>
      </c>
      <c r="D207" s="50" t="s">
        <v>1703</v>
      </c>
      <c r="E207" s="34"/>
      <c r="F207" s="50" t="s">
        <v>1545</v>
      </c>
      <c r="G207" s="50" t="s">
        <v>1546</v>
      </c>
      <c r="H207" s="32">
        <v>8</v>
      </c>
      <c r="I207" s="58">
        <v>0.25</v>
      </c>
      <c r="J207" s="33"/>
      <c r="K207" s="33"/>
      <c r="L207" s="33"/>
      <c r="M207" s="33"/>
      <c r="N207" s="33"/>
      <c r="O207" s="33"/>
      <c r="P207" s="13"/>
      <c r="Q207" s="13"/>
      <c r="R207" s="13"/>
      <c r="S207" s="13"/>
      <c r="T207" s="13"/>
      <c r="U207" s="13"/>
      <c r="V207" s="13"/>
    </row>
    <row r="208" spans="1:22" ht="28" x14ac:dyDescent="0.15">
      <c r="A208" s="34"/>
      <c r="B208" s="50"/>
      <c r="C208" s="32" t="s">
        <v>23</v>
      </c>
      <c r="D208" s="50" t="s">
        <v>1704</v>
      </c>
      <c r="E208" s="34"/>
      <c r="F208" s="50" t="s">
        <v>1714</v>
      </c>
      <c r="G208" s="50" t="s">
        <v>1546</v>
      </c>
      <c r="H208" s="32">
        <v>8</v>
      </c>
      <c r="I208" s="58">
        <v>0.25</v>
      </c>
      <c r="J208" s="33"/>
      <c r="K208" s="33"/>
      <c r="L208" s="33"/>
      <c r="M208" s="33"/>
      <c r="N208" s="33"/>
      <c r="O208" s="33"/>
      <c r="P208" s="13"/>
      <c r="Q208" s="13"/>
      <c r="R208" s="13"/>
      <c r="S208" s="13"/>
      <c r="T208" s="13"/>
      <c r="U208" s="13"/>
      <c r="V208" s="13"/>
    </row>
    <row r="209" spans="1:22" ht="14" x14ac:dyDescent="0.15">
      <c r="A209" s="34"/>
      <c r="B209" s="50"/>
      <c r="C209" s="32" t="s">
        <v>23</v>
      </c>
      <c r="D209" s="50" t="s">
        <v>1705</v>
      </c>
      <c r="E209" s="34"/>
      <c r="F209" s="50" t="s">
        <v>1545</v>
      </c>
      <c r="G209" s="50" t="s">
        <v>1546</v>
      </c>
      <c r="H209" s="32">
        <v>8</v>
      </c>
      <c r="I209" s="58">
        <v>0.25</v>
      </c>
      <c r="J209" s="33"/>
      <c r="K209" s="33"/>
      <c r="L209" s="33"/>
      <c r="M209" s="33"/>
      <c r="N209" s="33"/>
      <c r="O209" s="33"/>
      <c r="P209" s="13"/>
      <c r="Q209" s="13"/>
      <c r="R209" s="13"/>
      <c r="S209" s="13"/>
      <c r="T209" s="13"/>
      <c r="U209" s="13"/>
      <c r="V209" s="13"/>
    </row>
    <row r="210" spans="1:22" ht="28" x14ac:dyDescent="0.15">
      <c r="A210" s="34"/>
      <c r="B210" s="50"/>
      <c r="C210" s="32" t="s">
        <v>23</v>
      </c>
      <c r="D210" s="50" t="s">
        <v>1706</v>
      </c>
      <c r="E210" s="34"/>
      <c r="F210" s="50" t="s">
        <v>1545</v>
      </c>
      <c r="G210" s="50" t="s">
        <v>1546</v>
      </c>
      <c r="H210" s="32">
        <v>8</v>
      </c>
      <c r="I210" s="58">
        <v>0.25</v>
      </c>
      <c r="J210" s="33"/>
      <c r="K210" s="33"/>
      <c r="L210" s="33"/>
      <c r="M210" s="33"/>
      <c r="N210" s="33"/>
      <c r="O210" s="33"/>
      <c r="P210" s="13"/>
      <c r="Q210" s="13"/>
      <c r="R210" s="13"/>
      <c r="S210" s="13"/>
      <c r="T210" s="13"/>
      <c r="U210" s="13"/>
      <c r="V210" s="13"/>
    </row>
    <row r="211" spans="1:22" ht="28" x14ac:dyDescent="0.15">
      <c r="A211" s="34"/>
      <c r="B211" s="50"/>
      <c r="C211" s="32" t="s">
        <v>23</v>
      </c>
      <c r="D211" s="50" t="s">
        <v>1707</v>
      </c>
      <c r="E211" s="34"/>
      <c r="F211" s="50" t="s">
        <v>1545</v>
      </c>
      <c r="G211" s="50" t="s">
        <v>1546</v>
      </c>
      <c r="H211" s="32">
        <v>8</v>
      </c>
      <c r="I211" s="58">
        <v>0.25</v>
      </c>
      <c r="J211" s="33"/>
      <c r="K211" s="33"/>
      <c r="L211" s="33"/>
      <c r="M211" s="33"/>
      <c r="N211" s="33"/>
      <c r="O211" s="33"/>
      <c r="P211" s="13"/>
      <c r="Q211" s="13"/>
      <c r="R211" s="13"/>
      <c r="S211" s="13"/>
      <c r="T211" s="13"/>
      <c r="U211" s="13"/>
      <c r="V211" s="13"/>
    </row>
    <row r="212" spans="1:22" ht="28" x14ac:dyDescent="0.15">
      <c r="A212" s="34"/>
      <c r="B212" s="50"/>
      <c r="C212" s="32" t="s">
        <v>23</v>
      </c>
      <c r="D212" s="50" t="s">
        <v>1708</v>
      </c>
      <c r="E212" s="34"/>
      <c r="F212" s="50" t="s">
        <v>1545</v>
      </c>
      <c r="G212" s="50" t="s">
        <v>1546</v>
      </c>
      <c r="H212" s="32">
        <v>8</v>
      </c>
      <c r="I212" s="58">
        <v>0.25</v>
      </c>
      <c r="J212" s="33"/>
      <c r="K212" s="33"/>
      <c r="L212" s="33"/>
      <c r="M212" s="33"/>
      <c r="N212" s="33"/>
      <c r="O212" s="33"/>
      <c r="P212" s="13"/>
      <c r="Q212" s="13"/>
      <c r="R212" s="13"/>
      <c r="S212" s="13"/>
      <c r="T212" s="13"/>
      <c r="U212" s="13"/>
      <c r="V212" s="13"/>
    </row>
    <row r="213" spans="1:22" ht="28" x14ac:dyDescent="0.15">
      <c r="A213" s="34"/>
      <c r="B213" s="50"/>
      <c r="C213" s="32" t="s">
        <v>23</v>
      </c>
      <c r="D213" s="50" t="s">
        <v>1709</v>
      </c>
      <c r="E213" s="34"/>
      <c r="F213" s="50" t="s">
        <v>1545</v>
      </c>
      <c r="G213" s="50" t="s">
        <v>1546</v>
      </c>
      <c r="H213" s="32">
        <v>8</v>
      </c>
      <c r="I213" s="58">
        <v>0.25</v>
      </c>
      <c r="J213" s="33"/>
      <c r="K213" s="33"/>
      <c r="L213" s="33"/>
      <c r="M213" s="33"/>
      <c r="N213" s="33"/>
      <c r="O213" s="33"/>
      <c r="P213" s="13"/>
      <c r="Q213" s="13"/>
      <c r="R213" s="13"/>
      <c r="S213" s="13"/>
      <c r="T213" s="13"/>
      <c r="U213" s="13"/>
      <c r="V213" s="13"/>
    </row>
    <row r="214" spans="1:22" ht="14" x14ac:dyDescent="0.15">
      <c r="A214" s="34"/>
      <c r="B214" s="50"/>
      <c r="C214" s="32" t="s">
        <v>23</v>
      </c>
      <c r="D214" s="50" t="s">
        <v>1710</v>
      </c>
      <c r="E214" s="34"/>
      <c r="F214" s="50" t="s">
        <v>1545</v>
      </c>
      <c r="G214" s="50" t="s">
        <v>1546</v>
      </c>
      <c r="H214" s="32">
        <v>8</v>
      </c>
      <c r="I214" s="58">
        <v>0.25</v>
      </c>
      <c r="J214" s="33"/>
      <c r="K214" s="33"/>
      <c r="L214" s="33"/>
      <c r="M214" s="33"/>
      <c r="N214" s="33"/>
      <c r="O214" s="33"/>
      <c r="P214" s="13"/>
      <c r="Q214" s="13"/>
      <c r="R214" s="13"/>
      <c r="S214" s="13"/>
      <c r="T214" s="13"/>
      <c r="U214" s="13"/>
      <c r="V214" s="13"/>
    </row>
    <row r="215" spans="1:22" ht="14" x14ac:dyDescent="0.15">
      <c r="A215" s="41"/>
      <c r="B215" s="41"/>
      <c r="C215" s="32" t="s">
        <v>23</v>
      </c>
      <c r="D215" s="50" t="s">
        <v>1711</v>
      </c>
      <c r="E215" s="34"/>
      <c r="F215" s="50" t="s">
        <v>1545</v>
      </c>
      <c r="G215" s="50" t="s">
        <v>1546</v>
      </c>
      <c r="H215" s="32">
        <v>8</v>
      </c>
      <c r="I215" s="61">
        <v>0.25</v>
      </c>
      <c r="J215" s="33"/>
      <c r="K215" s="33"/>
      <c r="L215" s="33"/>
      <c r="M215" s="33"/>
      <c r="N215" s="33"/>
      <c r="O215" s="33"/>
      <c r="P215" s="13"/>
      <c r="Q215" s="13"/>
      <c r="R215" s="13"/>
      <c r="S215" s="13"/>
      <c r="T215" s="13"/>
      <c r="U215" s="13"/>
      <c r="V215" s="13"/>
    </row>
    <row r="216" spans="1:22" ht="14" x14ac:dyDescent="0.15">
      <c r="A216" s="41"/>
      <c r="B216" s="41"/>
      <c r="C216" s="32" t="s">
        <v>23</v>
      </c>
      <c r="D216" s="50" t="s">
        <v>1712</v>
      </c>
      <c r="E216" s="34"/>
      <c r="F216" s="50" t="s">
        <v>1545</v>
      </c>
      <c r="G216" s="50" t="s">
        <v>1546</v>
      </c>
      <c r="H216" s="32">
        <v>8</v>
      </c>
      <c r="I216" s="58">
        <v>0.25</v>
      </c>
      <c r="J216" s="33"/>
      <c r="K216" s="33"/>
      <c r="L216" s="33"/>
      <c r="M216" s="33"/>
      <c r="N216" s="33"/>
      <c r="O216" s="33"/>
      <c r="P216" s="13"/>
      <c r="Q216" s="13"/>
      <c r="R216" s="13"/>
      <c r="S216" s="13"/>
      <c r="T216" s="13"/>
      <c r="U216" s="13"/>
      <c r="V216" s="13"/>
    </row>
    <row r="217" spans="1:22" ht="14" x14ac:dyDescent="0.15">
      <c r="A217" s="25"/>
      <c r="B217" s="25"/>
      <c r="C217" s="27" t="s">
        <v>23</v>
      </c>
      <c r="D217" s="26" t="s">
        <v>1713</v>
      </c>
      <c r="E217" s="23"/>
      <c r="F217" s="26" t="s">
        <v>1545</v>
      </c>
      <c r="G217" s="26" t="s">
        <v>1546</v>
      </c>
      <c r="H217" s="27">
        <v>8</v>
      </c>
      <c r="I217" s="28">
        <v>0.25</v>
      </c>
      <c r="J217" s="24"/>
      <c r="K217" s="21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x14ac:dyDescent="0.15">
      <c r="A218" s="13"/>
      <c r="B218" s="13"/>
      <c r="C218" s="13"/>
      <c r="D218" s="13"/>
      <c r="E218" s="21"/>
      <c r="F218" s="13"/>
      <c r="G218" s="13"/>
      <c r="H218" s="13"/>
      <c r="I218" s="2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x14ac:dyDescent="0.15">
      <c r="A219" s="13"/>
      <c r="B219" s="13"/>
      <c r="C219" s="13"/>
      <c r="D219" s="13"/>
      <c r="E219" s="21"/>
      <c r="F219" s="13"/>
      <c r="G219" s="13"/>
      <c r="H219" s="13"/>
      <c r="I219" s="2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x14ac:dyDescent="0.15">
      <c r="A220" s="13"/>
      <c r="B220" s="13"/>
      <c r="C220" s="13"/>
      <c r="D220" s="13"/>
      <c r="E220" s="21"/>
      <c r="F220" s="13"/>
      <c r="G220" s="13"/>
      <c r="H220" s="13"/>
      <c r="I220" s="2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x14ac:dyDescent="0.15">
      <c r="A221" s="13"/>
      <c r="B221" s="13"/>
      <c r="C221" s="13"/>
      <c r="D221" s="13"/>
      <c r="E221" s="21"/>
      <c r="F221" s="13"/>
      <c r="G221" s="13"/>
      <c r="H221" s="13"/>
      <c r="I221" s="2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x14ac:dyDescent="0.15">
      <c r="A222" s="13"/>
      <c r="B222" s="13"/>
      <c r="C222" s="13"/>
      <c r="D222" s="13"/>
      <c r="E222" s="21"/>
      <c r="F222" s="13"/>
      <c r="G222" s="13"/>
      <c r="H222" s="13"/>
      <c r="I222" s="2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x14ac:dyDescent="0.15">
      <c r="A223" s="13"/>
      <c r="B223" s="13"/>
      <c r="C223" s="13"/>
      <c r="D223" s="13"/>
      <c r="E223" s="21"/>
      <c r="F223" s="13"/>
      <c r="G223" s="13"/>
      <c r="H223" s="13"/>
      <c r="I223" s="2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x14ac:dyDescent="0.15">
      <c r="A224" s="13"/>
      <c r="B224" s="13"/>
      <c r="C224" s="13"/>
      <c r="D224" s="13"/>
      <c r="E224" s="21"/>
      <c r="F224" s="13"/>
      <c r="G224" s="13"/>
      <c r="H224" s="13"/>
      <c r="I224" s="2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x14ac:dyDescent="0.15">
      <c r="A225" s="13"/>
      <c r="B225" s="13"/>
      <c r="C225" s="13"/>
      <c r="D225" s="13"/>
      <c r="E225" s="21"/>
      <c r="F225" s="13"/>
      <c r="G225" s="13"/>
      <c r="H225" s="13"/>
      <c r="I225" s="2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x14ac:dyDescent="0.15">
      <c r="A226" s="13"/>
      <c r="B226" s="13"/>
      <c r="C226" s="13"/>
      <c r="D226" s="13"/>
      <c r="E226" s="21"/>
      <c r="F226" s="13"/>
      <c r="G226" s="13"/>
      <c r="H226" s="13"/>
      <c r="I226" s="2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x14ac:dyDescent="0.15">
      <c r="A227" s="13"/>
      <c r="B227" s="13"/>
      <c r="C227" s="13"/>
      <c r="D227" s="13"/>
      <c r="E227" s="21"/>
      <c r="F227" s="13"/>
      <c r="G227" s="13"/>
      <c r="H227" s="13"/>
      <c r="I227" s="2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x14ac:dyDescent="0.15">
      <c r="A228" s="16"/>
      <c r="B228" s="16"/>
      <c r="C228" s="16"/>
      <c r="D228" s="16"/>
      <c r="E228" s="16"/>
      <c r="F228" s="16"/>
      <c r="G228" s="16"/>
      <c r="H228" s="16"/>
      <c r="I228" s="2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x14ac:dyDescent="0.15">
      <c r="A229" s="16"/>
      <c r="B229" s="16"/>
      <c r="C229" s="16"/>
      <c r="D229" s="16"/>
      <c r="E229" s="16"/>
      <c r="F229" s="16"/>
      <c r="G229" s="16"/>
      <c r="H229" s="16"/>
      <c r="I229" s="2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x14ac:dyDescent="0.15">
      <c r="A230" s="16"/>
      <c r="B230" s="16"/>
      <c r="C230" s="16"/>
      <c r="D230" s="16"/>
      <c r="E230" s="16"/>
      <c r="F230" s="16"/>
      <c r="G230" s="16"/>
      <c r="H230" s="16"/>
      <c r="I230" s="2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x14ac:dyDescent="0.15">
      <c r="A231" s="16"/>
      <c r="B231" s="16"/>
      <c r="C231" s="16"/>
      <c r="D231" s="16"/>
      <c r="E231" s="16"/>
      <c r="F231" s="16"/>
      <c r="G231" s="16"/>
      <c r="H231" s="16"/>
      <c r="I231" s="2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x14ac:dyDescent="0.15">
      <c r="A232" s="16"/>
      <c r="B232" s="16"/>
      <c r="C232" s="16"/>
      <c r="D232" s="16"/>
      <c r="E232" s="16"/>
      <c r="F232" s="16"/>
      <c r="G232" s="16"/>
      <c r="H232" s="16"/>
      <c r="I232" s="2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x14ac:dyDescent="0.15">
      <c r="A233" s="16"/>
      <c r="B233" s="16"/>
      <c r="C233" s="16"/>
      <c r="D233" s="16"/>
      <c r="E233" s="16"/>
      <c r="F233" s="16"/>
      <c r="G233" s="16"/>
      <c r="H233" s="16"/>
      <c r="I233" s="2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</sheetData>
  <autoFilter ref="A17:I217" xr:uid="{00000000-0009-0000-0000-000000000000}"/>
  <customSheetViews>
    <customSheetView guid="{BE553221-2C55-2949-BCC2-4C19A2FBF28E}" showAutoFilter="1" topLeftCell="A94">
      <selection activeCell="D112" sqref="D112"/>
      <pageMargins left="0.7" right="0.7" top="0.75" bottom="0.75" header="0.3" footer="0.3"/>
      <pageSetup orientation="portrait" r:id="rId1"/>
      <autoFilter ref="A17:I217" xr:uid="{00000000-0009-0000-0000-000000000000}"/>
    </customSheetView>
    <customSheetView guid="{396BE3BD-9314-475D-AD34-52244DCCBC9E}" showAutoFilter="1" topLeftCell="B1">
      <selection activeCell="H84" sqref="H84"/>
      <pageMargins left="0.7" right="0.7" top="0.75" bottom="0.75" header="0.3" footer="0.3"/>
      <pageSetup orientation="portrait" r:id="rId2"/>
      <autoFilter ref="A18:I217" xr:uid="{2DA8089F-51A3-2449-84E3-6825F2424FB8}"/>
    </customSheetView>
    <customSheetView guid="{00C9BE0B-FCAE-48C1-9979-641E1D215CFC}" showAutoFilter="1" topLeftCell="C168">
      <selection activeCell="E183" sqref="E183"/>
      <pageMargins left="0.7" right="0.7" top="0.75" bottom="0.75" header="0.3" footer="0.3"/>
      <pageSetup orientation="portrait" r:id="rId3"/>
      <autoFilter ref="A17:I217" xr:uid="{A02CAB6C-3EE7-334D-9B7D-992A144CECF8}"/>
    </customSheetView>
  </customSheetViews>
  <pageMargins left="0.7" right="0.7" top="0.75" bottom="0.75" header="0.3" footer="0.3"/>
  <pageSetup orientation="portrait"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'Справочник валидация'!$AZ$1:$AZ$2</xm:f>
          </x14:formula1>
          <xm:sqref>C120:C154 C156:C217 C63:C96 C98:C118 C18:C61</xm:sqref>
        </x14:dataValidation>
        <x14:dataValidation type="list" allowBlank="1" showErrorMessage="1" xr:uid="{00000000-0002-0000-0000-000001000000}">
          <x14:formula1>
            <xm:f>'Справочник валидация'!$BB$1:$BB$10</xm:f>
          </x14:formula1>
          <xm:sqref>H120:H154 H156:H217 H63:H96 H98:H118 H18:H61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E1000"/>
  <sheetViews>
    <sheetView topLeftCell="J1" workbookViewId="0">
      <selection activeCell="T13" sqref="T13"/>
    </sheetView>
  </sheetViews>
  <sheetFormatPr baseColWidth="10" defaultColWidth="14.5" defaultRowHeight="15.75" customHeight="1" x14ac:dyDescent="0.15"/>
  <cols>
    <col min="1" max="1" width="28.83203125" customWidth="1"/>
    <col min="2" max="2" width="18.5" customWidth="1"/>
  </cols>
  <sheetData>
    <row r="1" spans="1:109" ht="15.75" customHeight="1" x14ac:dyDescent="0.2">
      <c r="A1" s="1" t="s">
        <v>0</v>
      </c>
      <c r="B1" s="1" t="s">
        <v>1</v>
      </c>
      <c r="C1" s="2"/>
      <c r="D1" s="2" t="s">
        <v>2</v>
      </c>
      <c r="E1" s="2" t="s">
        <v>3</v>
      </c>
      <c r="F1" s="3"/>
      <c r="G1" s="3" t="s">
        <v>4</v>
      </c>
      <c r="H1" s="3"/>
      <c r="I1" s="3"/>
      <c r="J1" s="3"/>
      <c r="K1" s="3"/>
      <c r="L1" s="3"/>
      <c r="M1" s="2"/>
      <c r="N1" s="2"/>
      <c r="O1" s="4" t="s">
        <v>5</v>
      </c>
      <c r="P1" s="2"/>
      <c r="Q1" s="4" t="s">
        <v>6</v>
      </c>
      <c r="R1" s="2"/>
      <c r="S1" s="4" t="s">
        <v>7</v>
      </c>
      <c r="T1" s="3"/>
      <c r="U1" s="2" t="s">
        <v>8</v>
      </c>
      <c r="V1" s="2"/>
      <c r="W1" s="4" t="s">
        <v>9</v>
      </c>
      <c r="X1" s="3"/>
      <c r="Y1" s="2" t="s">
        <v>10</v>
      </c>
      <c r="Z1" s="5" t="s">
        <v>11</v>
      </c>
      <c r="AA1" s="5" t="s">
        <v>12</v>
      </c>
      <c r="AB1" s="2"/>
      <c r="AC1" s="2" t="s">
        <v>13</v>
      </c>
      <c r="AD1" s="2"/>
      <c r="AE1" s="6" t="s">
        <v>14</v>
      </c>
      <c r="AF1" s="7" t="s">
        <v>15</v>
      </c>
      <c r="AG1" s="7" t="s">
        <v>16</v>
      </c>
      <c r="AH1" s="3"/>
      <c r="AI1" s="3"/>
      <c r="AJ1" s="3"/>
      <c r="AK1" s="3"/>
      <c r="AL1" s="3"/>
      <c r="AM1" s="3"/>
      <c r="AN1" s="3" t="s">
        <v>17</v>
      </c>
      <c r="AO1" s="2"/>
      <c r="AP1" s="4" t="s">
        <v>18</v>
      </c>
      <c r="AQ1" s="2"/>
      <c r="AR1" s="4" t="s">
        <v>19</v>
      </c>
      <c r="AS1" s="3"/>
      <c r="AT1" s="2" t="s">
        <v>20</v>
      </c>
      <c r="AU1" s="3"/>
      <c r="AV1" s="3" t="s">
        <v>21</v>
      </c>
      <c r="AW1" s="3"/>
      <c r="AX1" s="2" t="s">
        <v>22</v>
      </c>
      <c r="AY1" s="3"/>
      <c r="AZ1" s="3" t="s">
        <v>23</v>
      </c>
      <c r="BA1" s="3"/>
      <c r="BB1" s="8">
        <v>1</v>
      </c>
      <c r="BC1" s="3"/>
      <c r="BD1" s="3" t="s">
        <v>24</v>
      </c>
      <c r="BE1" s="2"/>
      <c r="BF1" s="4" t="s">
        <v>25</v>
      </c>
      <c r="BG1" s="3"/>
      <c r="BH1" s="3" t="s">
        <v>26</v>
      </c>
      <c r="BI1" s="3"/>
      <c r="BJ1" s="2" t="s">
        <v>27</v>
      </c>
      <c r="BK1" s="3"/>
      <c r="BL1" s="3"/>
      <c r="BM1" s="3" t="s">
        <v>28</v>
      </c>
      <c r="BN1" s="3"/>
      <c r="BO1" s="3" t="s">
        <v>29</v>
      </c>
      <c r="BP1" s="2"/>
      <c r="BQ1" s="9" t="s">
        <v>30</v>
      </c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3"/>
    </row>
    <row r="2" spans="1:109" ht="15.75" customHeight="1" x14ac:dyDescent="0.15">
      <c r="A2" s="17" t="s">
        <v>31</v>
      </c>
      <c r="B2" s="17" t="s">
        <v>32</v>
      </c>
      <c r="C2" s="3"/>
      <c r="D2" s="3" t="s">
        <v>33</v>
      </c>
      <c r="E2" s="3" t="s">
        <v>34</v>
      </c>
      <c r="F2" s="3"/>
      <c r="G2" s="3" t="s">
        <v>33</v>
      </c>
      <c r="H2" s="3"/>
      <c r="I2" s="3"/>
      <c r="J2" s="3"/>
      <c r="K2" s="3"/>
      <c r="L2" s="3"/>
      <c r="M2" s="2"/>
      <c r="N2" s="2"/>
      <c r="O2" s="4" t="s">
        <v>35</v>
      </c>
      <c r="P2" s="3"/>
      <c r="Q2" s="8">
        <v>1</v>
      </c>
      <c r="R2" s="8">
        <v>1</v>
      </c>
      <c r="S2" s="8" t="s">
        <v>36</v>
      </c>
      <c r="T2" s="2"/>
      <c r="U2" s="2" t="s">
        <v>37</v>
      </c>
      <c r="V2" s="2"/>
      <c r="W2" s="4" t="s">
        <v>38</v>
      </c>
      <c r="X2" s="2"/>
      <c r="Y2" s="2" t="s">
        <v>24</v>
      </c>
      <c r="Z2" s="11" t="s">
        <v>39</v>
      </c>
      <c r="AA2" s="11" t="s">
        <v>40</v>
      </c>
      <c r="AB2" s="2"/>
      <c r="AC2" s="4" t="s">
        <v>41</v>
      </c>
      <c r="AD2" s="2"/>
      <c r="AE2" s="12">
        <v>1</v>
      </c>
      <c r="AF2" s="12">
        <v>2</v>
      </c>
      <c r="AG2" s="12">
        <v>3</v>
      </c>
      <c r="AH2" s="3"/>
      <c r="AI2" s="3"/>
      <c r="AJ2" s="3"/>
      <c r="AK2" s="3"/>
      <c r="AL2" s="3"/>
      <c r="AM2" s="3"/>
      <c r="AN2" s="3" t="s">
        <v>42</v>
      </c>
      <c r="AO2" s="2"/>
      <c r="AP2" s="4" t="s">
        <v>43</v>
      </c>
      <c r="AQ2" s="3"/>
      <c r="AR2" s="8">
        <v>3</v>
      </c>
      <c r="AS2" s="2"/>
      <c r="AT2" s="4" t="s">
        <v>44</v>
      </c>
      <c r="AU2" s="3"/>
      <c r="AV2" s="2" t="s">
        <v>45</v>
      </c>
      <c r="AW2" s="2"/>
      <c r="AX2" s="4" t="s">
        <v>46</v>
      </c>
      <c r="AY2" s="3"/>
      <c r="AZ2" s="3" t="s">
        <v>47</v>
      </c>
      <c r="BA2" s="3"/>
      <c r="BB2" s="8">
        <v>2</v>
      </c>
      <c r="BC2" s="3"/>
      <c r="BD2" s="3" t="s">
        <v>48</v>
      </c>
      <c r="BE2" s="3"/>
      <c r="BF2" s="3" t="s">
        <v>49</v>
      </c>
      <c r="BG2" s="3"/>
      <c r="BH2" s="8">
        <v>1</v>
      </c>
      <c r="BI2" s="2"/>
      <c r="BJ2" s="4" t="s">
        <v>50</v>
      </c>
      <c r="BK2" s="3"/>
      <c r="BL2" s="3"/>
      <c r="BM2" s="3" t="s">
        <v>51</v>
      </c>
      <c r="BN2" s="3"/>
      <c r="BO2" s="3" t="s">
        <v>52</v>
      </c>
      <c r="BP2" s="2"/>
      <c r="BQ2" s="4" t="s">
        <v>53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09" ht="15.75" customHeight="1" x14ac:dyDescent="0.15">
      <c r="A3" s="17" t="s">
        <v>54</v>
      </c>
      <c r="B3" s="17" t="s">
        <v>55</v>
      </c>
      <c r="C3" s="3"/>
      <c r="D3" s="3" t="s">
        <v>56</v>
      </c>
      <c r="E3" s="3" t="s">
        <v>57</v>
      </c>
      <c r="F3" s="3"/>
      <c r="G3" s="3" t="s">
        <v>56</v>
      </c>
      <c r="H3" s="3"/>
      <c r="I3" s="3"/>
      <c r="J3" s="3"/>
      <c r="K3" s="3"/>
      <c r="L3" s="3"/>
      <c r="M3" s="2"/>
      <c r="N3" s="2"/>
      <c r="O3" s="4" t="s">
        <v>58</v>
      </c>
      <c r="P3" s="3"/>
      <c r="Q3" s="8">
        <v>2</v>
      </c>
      <c r="R3" s="8">
        <v>2</v>
      </c>
      <c r="S3" s="12" t="s">
        <v>59</v>
      </c>
      <c r="T3" s="2"/>
      <c r="U3" s="4" t="s">
        <v>60</v>
      </c>
      <c r="V3" s="2"/>
      <c r="W3" s="4" t="s">
        <v>61</v>
      </c>
      <c r="X3" s="2"/>
      <c r="Y3" s="2" t="s">
        <v>62</v>
      </c>
      <c r="Z3" s="11" t="s">
        <v>63</v>
      </c>
      <c r="AA3" s="11" t="s">
        <v>64</v>
      </c>
      <c r="AB3" s="2"/>
      <c r="AC3" s="4" t="s">
        <v>65</v>
      </c>
      <c r="AD3" s="2"/>
      <c r="AE3" s="2"/>
      <c r="AF3" s="2"/>
      <c r="AG3" s="12">
        <v>4</v>
      </c>
      <c r="AH3" s="3"/>
      <c r="AI3" s="3"/>
      <c r="AJ3" s="3"/>
      <c r="AK3" s="3"/>
      <c r="AL3" s="3"/>
      <c r="AM3" s="3"/>
      <c r="AN3" s="3" t="s">
        <v>66</v>
      </c>
      <c r="AO3" s="2"/>
      <c r="AP3" s="4" t="s">
        <v>67</v>
      </c>
      <c r="AQ3" s="3"/>
      <c r="AR3" s="8">
        <v>4</v>
      </c>
      <c r="AS3" s="2"/>
      <c r="AT3" s="4" t="s">
        <v>68</v>
      </c>
      <c r="AU3" s="2"/>
      <c r="AV3" s="4" t="s">
        <v>69</v>
      </c>
      <c r="AW3" s="3"/>
      <c r="AX3" s="3" t="s">
        <v>70</v>
      </c>
      <c r="AY3" s="3"/>
      <c r="AZ3" s="3"/>
      <c r="BA3" s="3"/>
      <c r="BB3" s="8">
        <v>3</v>
      </c>
      <c r="BC3" s="3"/>
      <c r="BD3" s="3"/>
      <c r="BE3" s="3"/>
      <c r="BF3" s="8">
        <v>1</v>
      </c>
      <c r="BG3" s="3"/>
      <c r="BH3" s="8">
        <v>2</v>
      </c>
      <c r="BI3" s="3"/>
      <c r="BJ3" s="3" t="s">
        <v>71</v>
      </c>
      <c r="BK3" s="3"/>
      <c r="BL3" s="3"/>
      <c r="BM3" s="3"/>
      <c r="BN3" s="3"/>
      <c r="BO3" s="3" t="s">
        <v>72</v>
      </c>
      <c r="BP3" s="2"/>
      <c r="BQ3" s="4" t="s">
        <v>73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109" ht="15.75" customHeight="1" x14ac:dyDescent="0.15">
      <c r="A4" s="17" t="s">
        <v>74</v>
      </c>
      <c r="B4" s="17" t="s">
        <v>75</v>
      </c>
      <c r="C4" s="3"/>
      <c r="D4" s="3" t="s">
        <v>76</v>
      </c>
      <c r="E4" s="3" t="s">
        <v>77</v>
      </c>
      <c r="F4" s="3"/>
      <c r="G4" s="3" t="s">
        <v>76</v>
      </c>
      <c r="H4" s="3"/>
      <c r="I4" s="3"/>
      <c r="J4" s="3"/>
      <c r="K4" s="3"/>
      <c r="L4" s="3"/>
      <c r="M4" s="2"/>
      <c r="N4" s="2"/>
      <c r="O4" s="4" t="s">
        <v>78</v>
      </c>
      <c r="P4" s="3"/>
      <c r="Q4" s="8">
        <v>3</v>
      </c>
      <c r="R4" s="8">
        <v>3</v>
      </c>
      <c r="S4" s="12" t="s">
        <v>79</v>
      </c>
      <c r="T4" s="2"/>
      <c r="U4" s="4" t="s">
        <v>80</v>
      </c>
      <c r="V4" s="2"/>
      <c r="W4" s="4" t="s">
        <v>81</v>
      </c>
      <c r="X4" s="2"/>
      <c r="Y4" s="2"/>
      <c r="Z4" s="11" t="s">
        <v>82</v>
      </c>
      <c r="AA4" s="11" t="s">
        <v>83</v>
      </c>
      <c r="AB4" s="3"/>
      <c r="AC4" s="2"/>
      <c r="AD4" s="2"/>
      <c r="AE4" s="2"/>
      <c r="AF4" s="2"/>
      <c r="AG4" s="12">
        <v>5</v>
      </c>
      <c r="AH4" s="3"/>
      <c r="AI4" s="3"/>
      <c r="AJ4" s="3"/>
      <c r="AK4" s="3"/>
      <c r="AL4" s="3"/>
      <c r="AM4" s="3"/>
      <c r="AN4" s="3"/>
      <c r="AO4" s="2"/>
      <c r="AP4" s="4" t="s">
        <v>84</v>
      </c>
      <c r="AQ4" s="3"/>
      <c r="AR4" s="8">
        <v>5</v>
      </c>
      <c r="AS4" s="2"/>
      <c r="AT4" s="4" t="s">
        <v>85</v>
      </c>
      <c r="AU4" s="2"/>
      <c r="AV4" s="4" t="s">
        <v>86</v>
      </c>
      <c r="AW4" s="3"/>
      <c r="AX4" s="3" t="s">
        <v>87</v>
      </c>
      <c r="AY4" s="3"/>
      <c r="AZ4" s="3"/>
      <c r="BA4" s="3"/>
      <c r="BB4" s="8">
        <v>4</v>
      </c>
      <c r="BC4" s="3"/>
      <c r="BD4" s="3"/>
      <c r="BE4" s="3"/>
      <c r="BF4" s="8">
        <v>2</v>
      </c>
      <c r="BG4" s="3"/>
      <c r="BH4" s="8">
        <v>3</v>
      </c>
      <c r="BI4" s="3"/>
      <c r="BJ4" s="3" t="s">
        <v>88</v>
      </c>
      <c r="BK4" s="3"/>
      <c r="BL4" s="3"/>
      <c r="BM4" s="3"/>
      <c r="BN4" s="3"/>
      <c r="BO4" s="3"/>
      <c r="BP4" s="2"/>
      <c r="BQ4" s="4" t="s">
        <v>89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</row>
    <row r="5" spans="1:109" ht="15.75" customHeight="1" x14ac:dyDescent="0.15">
      <c r="A5" s="17" t="s">
        <v>90</v>
      </c>
      <c r="B5" s="17" t="s">
        <v>91</v>
      </c>
      <c r="C5" s="3"/>
      <c r="D5" s="3" t="s">
        <v>92</v>
      </c>
      <c r="E5" s="3" t="s">
        <v>93</v>
      </c>
      <c r="F5" s="3"/>
      <c r="G5" s="3" t="s">
        <v>92</v>
      </c>
      <c r="H5" s="3"/>
      <c r="I5" s="3"/>
      <c r="J5" s="3"/>
      <c r="K5" s="3"/>
      <c r="L5" s="3"/>
      <c r="M5" s="3"/>
      <c r="N5" s="3"/>
      <c r="O5" s="3"/>
      <c r="P5" s="3"/>
      <c r="Q5" s="8">
        <v>4</v>
      </c>
      <c r="R5" s="8">
        <v>4</v>
      </c>
      <c r="S5" s="8" t="s">
        <v>94</v>
      </c>
      <c r="T5" s="3"/>
      <c r="U5" s="2"/>
      <c r="V5" s="2"/>
      <c r="W5" s="4" t="s">
        <v>62</v>
      </c>
      <c r="X5" s="2"/>
      <c r="Y5" s="2"/>
      <c r="Z5" s="11" t="s">
        <v>95</v>
      </c>
      <c r="AA5" s="11" t="s">
        <v>96</v>
      </c>
      <c r="AB5" s="3"/>
      <c r="AC5" s="2"/>
      <c r="AD5" s="2"/>
      <c r="AE5" s="2"/>
      <c r="AF5" s="2"/>
      <c r="AG5" s="12">
        <v>6</v>
      </c>
      <c r="AH5" s="3"/>
      <c r="AI5" s="3"/>
      <c r="AJ5" s="3"/>
      <c r="AK5" s="3"/>
      <c r="AL5" s="3"/>
      <c r="AM5" s="3"/>
      <c r="AN5" s="3"/>
      <c r="AO5" s="2"/>
      <c r="AP5" s="4" t="s">
        <v>97</v>
      </c>
      <c r="AQ5" s="3"/>
      <c r="AR5" s="8">
        <v>6</v>
      </c>
      <c r="AS5" s="3"/>
      <c r="AT5" s="3"/>
      <c r="AU5" s="3"/>
      <c r="AV5" s="3"/>
      <c r="AW5" s="3"/>
      <c r="AX5" s="3"/>
      <c r="AY5" s="3"/>
      <c r="AZ5" s="3"/>
      <c r="BA5" s="3"/>
      <c r="BB5" s="8">
        <v>5</v>
      </c>
      <c r="BC5" s="3"/>
      <c r="BD5" s="3"/>
      <c r="BE5" s="3"/>
      <c r="BF5" s="8">
        <v>3</v>
      </c>
      <c r="BG5" s="3"/>
      <c r="BH5" s="8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</row>
    <row r="6" spans="1:109" ht="15.75" customHeight="1" x14ac:dyDescent="0.15">
      <c r="A6" s="17" t="s">
        <v>98</v>
      </c>
      <c r="B6" s="17" t="s">
        <v>99</v>
      </c>
      <c r="C6" s="3"/>
      <c r="D6" s="3" t="s">
        <v>100</v>
      </c>
      <c r="E6" s="3" t="s">
        <v>101</v>
      </c>
      <c r="F6" s="3"/>
      <c r="G6" s="3" t="s">
        <v>100</v>
      </c>
      <c r="H6" s="3"/>
      <c r="I6" s="3"/>
      <c r="J6" s="3"/>
      <c r="K6" s="3"/>
      <c r="L6" s="3"/>
      <c r="M6" s="3"/>
      <c r="N6" s="3"/>
      <c r="O6" s="3"/>
      <c r="P6" s="3"/>
      <c r="Q6" s="8">
        <v>5</v>
      </c>
      <c r="R6" s="8">
        <v>5</v>
      </c>
      <c r="S6" s="8" t="s">
        <v>102</v>
      </c>
      <c r="T6" s="3"/>
      <c r="U6" s="3"/>
      <c r="V6" s="3"/>
      <c r="W6" s="3"/>
      <c r="X6" s="2"/>
      <c r="Y6" s="2"/>
      <c r="Z6" s="11" t="s">
        <v>103</v>
      </c>
      <c r="AA6" s="11" t="s">
        <v>104</v>
      </c>
      <c r="AB6" s="3"/>
      <c r="AC6" s="2"/>
      <c r="AD6" s="2"/>
      <c r="AE6" s="2"/>
      <c r="AF6" s="2"/>
      <c r="AG6" s="12">
        <v>7</v>
      </c>
      <c r="AH6" s="3"/>
      <c r="AI6" s="3"/>
      <c r="AJ6" s="3"/>
      <c r="AK6" s="3"/>
      <c r="AL6" s="3"/>
      <c r="AM6" s="3"/>
      <c r="AN6" s="3"/>
      <c r="AO6" s="2"/>
      <c r="AP6" s="4" t="s">
        <v>105</v>
      </c>
      <c r="AQ6" s="3"/>
      <c r="AR6" s="8">
        <v>7</v>
      </c>
      <c r="AS6" s="3"/>
      <c r="AT6" s="3"/>
      <c r="AU6" s="3"/>
      <c r="AV6" s="3"/>
      <c r="AW6" s="3"/>
      <c r="AX6" s="3"/>
      <c r="AY6" s="3"/>
      <c r="AZ6" s="3"/>
      <c r="BA6" s="3"/>
      <c r="BB6" s="8">
        <v>6</v>
      </c>
      <c r="BC6" s="3"/>
      <c r="BD6" s="3"/>
      <c r="BE6" s="3"/>
      <c r="BF6" s="8">
        <v>4</v>
      </c>
      <c r="BG6" s="3"/>
      <c r="BH6" s="8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</row>
    <row r="7" spans="1:109" ht="15.75" customHeight="1" x14ac:dyDescent="0.15">
      <c r="A7" s="17" t="s">
        <v>106</v>
      </c>
      <c r="B7" s="17" t="s">
        <v>107</v>
      </c>
      <c r="C7" s="3"/>
      <c r="D7" s="3" t="s">
        <v>108</v>
      </c>
      <c r="E7" s="3"/>
      <c r="F7" s="3"/>
      <c r="G7" s="3" t="s">
        <v>108</v>
      </c>
      <c r="H7" s="3"/>
      <c r="I7" s="3"/>
      <c r="J7" s="3"/>
      <c r="K7" s="3"/>
      <c r="L7" s="3"/>
      <c r="M7" s="3"/>
      <c r="N7" s="3"/>
      <c r="O7" s="3"/>
      <c r="P7" s="3"/>
      <c r="Q7" s="8">
        <v>6</v>
      </c>
      <c r="R7" s="8">
        <v>6</v>
      </c>
      <c r="S7" s="8" t="s">
        <v>109</v>
      </c>
      <c r="T7" s="3"/>
      <c r="U7" s="3"/>
      <c r="V7" s="3"/>
      <c r="W7" s="3"/>
      <c r="X7" s="2"/>
      <c r="Y7" s="2"/>
      <c r="Z7" s="11" t="s">
        <v>110</v>
      </c>
      <c r="AA7" s="11" t="s">
        <v>111</v>
      </c>
      <c r="AB7" s="3"/>
      <c r="AC7" s="2"/>
      <c r="AD7" s="2"/>
      <c r="AE7" s="2"/>
      <c r="AF7" s="2"/>
      <c r="AG7" s="12">
        <v>8</v>
      </c>
      <c r="AH7" s="3"/>
      <c r="AI7" s="3"/>
      <c r="AJ7" s="3"/>
      <c r="AK7" s="3"/>
      <c r="AL7" s="3"/>
      <c r="AM7" s="3"/>
      <c r="AN7" s="3"/>
      <c r="AO7" s="2"/>
      <c r="AP7" s="4" t="s">
        <v>112</v>
      </c>
      <c r="AQ7" s="3"/>
      <c r="AR7" s="8">
        <v>8</v>
      </c>
      <c r="AS7" s="3"/>
      <c r="AT7" s="3"/>
      <c r="AU7" s="3"/>
      <c r="AV7" s="3"/>
      <c r="AW7" s="3"/>
      <c r="AX7" s="3"/>
      <c r="AY7" s="3"/>
      <c r="AZ7" s="3"/>
      <c r="BA7" s="3"/>
      <c r="BB7" s="8">
        <v>7</v>
      </c>
      <c r="BC7" s="3"/>
      <c r="BD7" s="3"/>
      <c r="BE7" s="3"/>
      <c r="BF7" s="8">
        <v>5</v>
      </c>
      <c r="BG7" s="3"/>
      <c r="BH7" s="8">
        <v>6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:109" ht="15.75" customHeight="1" x14ac:dyDescent="0.15">
      <c r="A8" s="17" t="s">
        <v>113</v>
      </c>
      <c r="B8" s="17" t="s">
        <v>114</v>
      </c>
      <c r="C8" s="3"/>
      <c r="D8" s="3" t="s">
        <v>115</v>
      </c>
      <c r="E8" s="3"/>
      <c r="F8" s="3"/>
      <c r="G8" s="3" t="s">
        <v>115</v>
      </c>
      <c r="H8" s="3"/>
      <c r="I8" s="3"/>
      <c r="J8" s="3"/>
      <c r="K8" s="3"/>
      <c r="L8" s="3"/>
      <c r="M8" s="3"/>
      <c r="N8" s="3"/>
      <c r="O8" s="3"/>
      <c r="P8" s="3"/>
      <c r="Q8" s="8">
        <v>7</v>
      </c>
      <c r="R8" s="8">
        <v>7</v>
      </c>
      <c r="S8" s="3"/>
      <c r="T8" s="3"/>
      <c r="U8" s="3"/>
      <c r="V8" s="3"/>
      <c r="W8" s="3"/>
      <c r="X8" s="2"/>
      <c r="Y8" s="2"/>
      <c r="Z8" s="11" t="s">
        <v>116</v>
      </c>
      <c r="AA8" s="11" t="s">
        <v>117</v>
      </c>
      <c r="AB8" s="3"/>
      <c r="AC8" s="2"/>
      <c r="AD8" s="2"/>
      <c r="AE8" s="2"/>
      <c r="AF8" s="2"/>
      <c r="AG8" s="12">
        <v>9</v>
      </c>
      <c r="AH8" s="3"/>
      <c r="AI8" s="3"/>
      <c r="AJ8" s="3"/>
      <c r="AK8" s="3"/>
      <c r="AL8" s="3"/>
      <c r="AM8" s="3"/>
      <c r="AN8" s="3"/>
      <c r="AO8" s="2"/>
      <c r="AP8" s="4" t="s">
        <v>118</v>
      </c>
      <c r="AQ8" s="3"/>
      <c r="AR8" s="8">
        <v>9</v>
      </c>
      <c r="AS8" s="3"/>
      <c r="AT8" s="3"/>
      <c r="AU8" s="3"/>
      <c r="AV8" s="3"/>
      <c r="AW8" s="3"/>
      <c r="AX8" s="3"/>
      <c r="AY8" s="3"/>
      <c r="AZ8" s="3"/>
      <c r="BA8" s="3"/>
      <c r="BB8" s="8">
        <v>8</v>
      </c>
      <c r="BC8" s="3"/>
      <c r="BD8" s="3"/>
      <c r="BE8" s="3"/>
      <c r="BF8" s="8">
        <v>6</v>
      </c>
      <c r="BG8" s="3"/>
      <c r="BH8" s="8">
        <v>7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09" ht="15.75" customHeight="1" x14ac:dyDescent="0.15">
      <c r="A9" s="17" t="s">
        <v>119</v>
      </c>
      <c r="B9" s="17" t="s">
        <v>120</v>
      </c>
      <c r="C9" s="3"/>
      <c r="D9" s="3" t="s">
        <v>121</v>
      </c>
      <c r="E9" s="3"/>
      <c r="F9" s="3"/>
      <c r="G9" s="3" t="s">
        <v>121</v>
      </c>
      <c r="H9" s="3"/>
      <c r="I9" s="3"/>
      <c r="J9" s="3"/>
      <c r="K9" s="3"/>
      <c r="L9" s="3"/>
      <c r="M9" s="3"/>
      <c r="N9" s="3"/>
      <c r="O9" s="3"/>
      <c r="P9" s="3"/>
      <c r="Q9" s="8">
        <v>8</v>
      </c>
      <c r="R9" s="8">
        <v>8</v>
      </c>
      <c r="S9" s="3"/>
      <c r="T9" s="3"/>
      <c r="U9" s="3"/>
      <c r="V9" s="3"/>
      <c r="W9" s="3"/>
      <c r="X9" s="2"/>
      <c r="Y9" s="2"/>
      <c r="Z9" s="11" t="s">
        <v>122</v>
      </c>
      <c r="AA9" s="11" t="s">
        <v>123</v>
      </c>
      <c r="AB9" s="3"/>
      <c r="AC9" s="2"/>
      <c r="AD9" s="2"/>
      <c r="AE9" s="2"/>
      <c r="AF9" s="2"/>
      <c r="AG9" s="12">
        <v>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8">
        <v>10</v>
      </c>
      <c r="AS9" s="3"/>
      <c r="AT9" s="3"/>
      <c r="AU9" s="3"/>
      <c r="AV9" s="3"/>
      <c r="AW9" s="3"/>
      <c r="AX9" s="3"/>
      <c r="AY9" s="3"/>
      <c r="AZ9" s="3"/>
      <c r="BA9" s="3"/>
      <c r="BB9" s="8">
        <v>9</v>
      </c>
      <c r="BC9" s="3"/>
      <c r="BD9" s="3"/>
      <c r="BE9" s="3"/>
      <c r="BF9" s="8">
        <v>7</v>
      </c>
      <c r="BG9" s="3"/>
      <c r="BH9" s="8">
        <v>8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15.75" customHeight="1" x14ac:dyDescent="0.15">
      <c r="A10" s="17" t="s">
        <v>124</v>
      </c>
      <c r="B10" s="17">
        <v>8</v>
      </c>
      <c r="C10" s="3"/>
      <c r="D10" s="3" t="s">
        <v>125</v>
      </c>
      <c r="E10" s="3"/>
      <c r="F10" s="3"/>
      <c r="G10" s="3" t="s">
        <v>125</v>
      </c>
      <c r="H10" s="3"/>
      <c r="I10" s="3"/>
      <c r="J10" s="3"/>
      <c r="K10" s="3"/>
      <c r="L10" s="3"/>
      <c r="M10" s="3"/>
      <c r="N10" s="3"/>
      <c r="O10" s="3"/>
      <c r="P10" s="3"/>
      <c r="Q10" s="8">
        <v>9</v>
      </c>
      <c r="R10" s="8">
        <v>9</v>
      </c>
      <c r="S10" s="3"/>
      <c r="T10" s="3"/>
      <c r="U10" s="3"/>
      <c r="V10" s="3"/>
      <c r="W10" s="3"/>
      <c r="X10" s="2"/>
      <c r="Y10" s="2"/>
      <c r="Z10" s="11" t="s">
        <v>126</v>
      </c>
      <c r="AA10" s="11" t="s">
        <v>127</v>
      </c>
      <c r="AB10" s="3"/>
      <c r="AC10" s="2"/>
      <c r="AD10" s="2"/>
      <c r="AE10" s="2"/>
      <c r="AF10" s="2"/>
      <c r="AG10" s="12">
        <v>11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8">
        <v>11</v>
      </c>
      <c r="AS10" s="3"/>
      <c r="AT10" s="3"/>
      <c r="AU10" s="3"/>
      <c r="AV10" s="3"/>
      <c r="AW10" s="3"/>
      <c r="AX10" s="3"/>
      <c r="AY10" s="3"/>
      <c r="AZ10" s="3"/>
      <c r="BA10" s="3"/>
      <c r="BB10" s="8" t="s">
        <v>1541</v>
      </c>
      <c r="BC10" s="3"/>
      <c r="BD10" s="3"/>
      <c r="BE10" s="3"/>
      <c r="BF10" s="8">
        <v>8</v>
      </c>
      <c r="BG10" s="3"/>
      <c r="BH10" s="8">
        <v>9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ht="15.75" customHeight="1" x14ac:dyDescent="0.15">
      <c r="A11" s="17" t="s">
        <v>128</v>
      </c>
      <c r="B11" s="17" t="s">
        <v>129</v>
      </c>
      <c r="C11" s="3"/>
      <c r="D11" s="3" t="s">
        <v>130</v>
      </c>
      <c r="E11" s="3"/>
      <c r="F11" s="3"/>
      <c r="G11" s="3" t="s">
        <v>130</v>
      </c>
      <c r="H11" s="3"/>
      <c r="I11" s="3"/>
      <c r="J11" s="3"/>
      <c r="K11" s="3"/>
      <c r="L11" s="3"/>
      <c r="M11" s="3"/>
      <c r="N11" s="3"/>
      <c r="O11" s="3"/>
      <c r="P11" s="3"/>
      <c r="Q11" s="8">
        <v>10</v>
      </c>
      <c r="R11" s="8">
        <v>10</v>
      </c>
      <c r="S11" s="3"/>
      <c r="T11" s="3"/>
      <c r="U11" s="3"/>
      <c r="V11" s="3"/>
      <c r="W11" s="3"/>
      <c r="X11" s="2"/>
      <c r="Y11" s="2"/>
      <c r="Z11" s="11" t="s">
        <v>131</v>
      </c>
      <c r="AA11" s="11" t="s">
        <v>132</v>
      </c>
      <c r="AB11" s="3"/>
      <c r="AC11" s="2"/>
      <c r="AD11" s="2"/>
      <c r="AE11" s="2"/>
      <c r="AF11" s="2"/>
      <c r="AG11" s="12">
        <v>12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8">
        <v>12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8">
        <v>9</v>
      </c>
      <c r="BG11" s="3"/>
      <c r="BH11" s="8">
        <v>10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ht="15.75" customHeight="1" x14ac:dyDescent="0.15">
      <c r="A12" s="17" t="s">
        <v>133</v>
      </c>
      <c r="B12" s="17" t="s">
        <v>134</v>
      </c>
      <c r="C12" s="3"/>
      <c r="D12" s="3"/>
      <c r="E12" s="3"/>
      <c r="F12" s="3"/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8">
        <v>11</v>
      </c>
      <c r="R12" s="8">
        <v>11</v>
      </c>
      <c r="S12" s="3"/>
      <c r="T12" s="3"/>
      <c r="U12" s="3"/>
      <c r="V12" s="3"/>
      <c r="W12" s="3"/>
      <c r="X12" s="2"/>
      <c r="Y12" s="2"/>
      <c r="Z12" s="11" t="s">
        <v>135</v>
      </c>
      <c r="AA12" s="11" t="s">
        <v>136</v>
      </c>
      <c r="AB12" s="3"/>
      <c r="AC12" s="2"/>
      <c r="AD12" s="2"/>
      <c r="AE12" s="2"/>
      <c r="AF12" s="2"/>
      <c r="AG12" s="12">
        <v>13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8">
        <v>13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8">
        <v>10</v>
      </c>
      <c r="BG12" s="3"/>
      <c r="BH12" s="8">
        <v>11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ht="15.75" customHeight="1" x14ac:dyDescent="0.15">
      <c r="A13" s="17" t="s">
        <v>137</v>
      </c>
      <c r="B13" s="17" t="s">
        <v>138</v>
      </c>
      <c r="C13" s="3"/>
      <c r="D13" s="3"/>
      <c r="E13" s="3"/>
      <c r="F13" s="3"/>
      <c r="G13" s="3" t="s">
        <v>57</v>
      </c>
      <c r="H13" s="3"/>
      <c r="I13" s="3"/>
      <c r="J13" s="3"/>
      <c r="K13" s="3"/>
      <c r="L13" s="3"/>
      <c r="M13" s="3"/>
      <c r="N13" s="3"/>
      <c r="O13" s="3"/>
      <c r="P13" s="3"/>
      <c r="Q13" s="8">
        <v>12</v>
      </c>
      <c r="R13" s="8">
        <v>12</v>
      </c>
      <c r="S13" s="3"/>
      <c r="T13" s="3"/>
      <c r="U13" s="3"/>
      <c r="V13" s="3"/>
      <c r="W13" s="3"/>
      <c r="X13" s="2"/>
      <c r="Y13" s="2"/>
      <c r="Z13" s="11" t="s">
        <v>139</v>
      </c>
      <c r="AA13" s="11" t="s">
        <v>140</v>
      </c>
      <c r="AB13" s="3"/>
      <c r="AC13" s="2"/>
      <c r="AD13" s="2"/>
      <c r="AE13" s="2"/>
      <c r="AF13" s="2"/>
      <c r="AG13" s="12">
        <v>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8">
        <v>14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8">
        <v>11</v>
      </c>
      <c r="BG13" s="3"/>
      <c r="BH13" s="8">
        <v>12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09" ht="15.75" customHeight="1" x14ac:dyDescent="0.15">
      <c r="A14" s="17" t="s">
        <v>141</v>
      </c>
      <c r="B14" s="17">
        <v>46</v>
      </c>
      <c r="C14" s="3"/>
      <c r="D14" s="3"/>
      <c r="E14" s="3"/>
      <c r="F14" s="3"/>
      <c r="G14" s="3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8">
        <v>13</v>
      </c>
      <c r="R14" s="8"/>
      <c r="S14" s="3"/>
      <c r="T14" s="3"/>
      <c r="U14" s="3"/>
      <c r="V14" s="3"/>
      <c r="W14" s="3"/>
      <c r="X14" s="2"/>
      <c r="Y14" s="2"/>
      <c r="Z14" s="11" t="s">
        <v>142</v>
      </c>
      <c r="AA14" s="11" t="s">
        <v>143</v>
      </c>
      <c r="AB14" s="3"/>
      <c r="AC14" s="2"/>
      <c r="AD14" s="2"/>
      <c r="AE14" s="2"/>
      <c r="AF14" s="2"/>
      <c r="AG14" s="12">
        <v>15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8">
        <v>15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8">
        <v>12</v>
      </c>
      <c r="BG14" s="3"/>
      <c r="BH14" s="8">
        <v>13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09" ht="15.75" customHeight="1" x14ac:dyDescent="0.15">
      <c r="A15" s="17" t="s">
        <v>144</v>
      </c>
      <c r="B15" s="17" t="s">
        <v>145</v>
      </c>
      <c r="C15" s="3"/>
      <c r="D15" s="3"/>
      <c r="E15" s="3"/>
      <c r="F15" s="3"/>
      <c r="G15" s="3" t="s">
        <v>93</v>
      </c>
      <c r="H15" s="3"/>
      <c r="I15" s="3"/>
      <c r="J15" s="3"/>
      <c r="K15" s="3"/>
      <c r="L15" s="3"/>
      <c r="M15" s="3"/>
      <c r="N15" s="3"/>
      <c r="O15" s="3"/>
      <c r="P15" s="3"/>
      <c r="Q15" s="8">
        <v>14</v>
      </c>
      <c r="R15" s="3"/>
      <c r="S15" s="3"/>
      <c r="T15" s="3"/>
      <c r="U15" s="3"/>
      <c r="V15" s="3"/>
      <c r="W15" s="3"/>
      <c r="X15" s="2"/>
      <c r="Y15" s="2"/>
      <c r="Z15" s="11" t="s">
        <v>146</v>
      </c>
      <c r="AA15" s="11" t="s">
        <v>147</v>
      </c>
      <c r="AB15" s="3"/>
      <c r="AC15" s="2"/>
      <c r="AD15" s="2"/>
      <c r="AE15" s="2"/>
      <c r="AF15" s="2"/>
      <c r="AG15" s="12">
        <v>16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 t="s">
        <v>148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8">
        <v>13</v>
      </c>
      <c r="BG15" s="3"/>
      <c r="BH15" s="8">
        <v>14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ht="15.75" customHeight="1" x14ac:dyDescent="0.15">
      <c r="A16" s="17" t="s">
        <v>1506</v>
      </c>
      <c r="B16" s="17" t="s">
        <v>1507</v>
      </c>
      <c r="C16" s="3"/>
      <c r="D16" s="3"/>
      <c r="E16" s="3"/>
      <c r="F16" s="3"/>
      <c r="G16" s="3" t="s">
        <v>101</v>
      </c>
      <c r="H16" s="3"/>
      <c r="I16" s="3"/>
      <c r="J16" s="3"/>
      <c r="K16" s="3"/>
      <c r="L16" s="3"/>
      <c r="M16" s="3"/>
      <c r="N16" s="3"/>
      <c r="O16" s="3"/>
      <c r="P16" s="3"/>
      <c r="Q16" s="8">
        <v>15</v>
      </c>
      <c r="R16" s="3"/>
      <c r="S16" s="3"/>
      <c r="T16" s="3"/>
      <c r="U16" s="3"/>
      <c r="V16" s="3"/>
      <c r="W16" s="3"/>
      <c r="X16" s="2"/>
      <c r="Y16" s="2"/>
      <c r="Z16" s="11" t="s">
        <v>151</v>
      </c>
      <c r="AA16" s="11" t="s">
        <v>152</v>
      </c>
      <c r="AB16" s="3"/>
      <c r="AC16" s="2"/>
      <c r="AD16" s="2"/>
      <c r="AE16" s="2"/>
      <c r="AF16" s="2"/>
      <c r="AG16" s="12">
        <v>17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8">
        <v>14</v>
      </c>
      <c r="BG16" s="3"/>
      <c r="BH16" s="8">
        <v>15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ht="15.75" customHeight="1" x14ac:dyDescent="0.15">
      <c r="A17" s="17" t="s">
        <v>149</v>
      </c>
      <c r="B17" s="17" t="s">
        <v>150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>
        <v>16</v>
      </c>
      <c r="R17" s="3"/>
      <c r="S17" s="3"/>
      <c r="T17" s="3"/>
      <c r="U17" s="3"/>
      <c r="V17" s="3"/>
      <c r="W17" s="3"/>
      <c r="X17" s="2"/>
      <c r="Y17" s="2"/>
      <c r="Z17" s="11" t="s">
        <v>155</v>
      </c>
      <c r="AA17" s="11" t="s">
        <v>156</v>
      </c>
      <c r="AB17" s="3"/>
      <c r="AC17" s="2"/>
      <c r="AD17" s="2"/>
      <c r="AE17" s="2"/>
      <c r="AF17" s="2"/>
      <c r="AG17" s="12">
        <v>18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8">
        <v>15</v>
      </c>
      <c r="BG17" s="3"/>
      <c r="BH17" s="8">
        <v>16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ht="15.75" customHeight="1" x14ac:dyDescent="0.15">
      <c r="A18" s="17" t="s">
        <v>153</v>
      </c>
      <c r="B18" s="17" t="s">
        <v>154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>
        <v>17</v>
      </c>
      <c r="R18" s="3"/>
      <c r="S18" s="3"/>
      <c r="T18" s="3"/>
      <c r="U18" s="3"/>
      <c r="V18" s="3"/>
      <c r="W18" s="3"/>
      <c r="X18" s="2"/>
      <c r="Y18" s="2"/>
      <c r="Z18" s="11" t="s">
        <v>158</v>
      </c>
      <c r="AA18" s="11" t="s">
        <v>159</v>
      </c>
      <c r="AB18" s="3"/>
      <c r="AC18" s="2"/>
      <c r="AD18" s="2"/>
      <c r="AE18" s="2"/>
      <c r="AF18" s="2"/>
      <c r="AG18" s="12">
        <v>19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8">
        <v>16</v>
      </c>
      <c r="BG18" s="3"/>
      <c r="BH18" s="8">
        <v>17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09" ht="15.75" customHeight="1" x14ac:dyDescent="0.15">
      <c r="A19" s="17" t="s">
        <v>157</v>
      </c>
      <c r="B19" s="17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>
        <v>18</v>
      </c>
      <c r="R19" s="3"/>
      <c r="S19" s="3"/>
      <c r="T19" s="3"/>
      <c r="U19" s="3"/>
      <c r="V19" s="3"/>
      <c r="W19" s="3"/>
      <c r="X19" s="2"/>
      <c r="Y19" s="2"/>
      <c r="Z19" s="11" t="s">
        <v>162</v>
      </c>
      <c r="AA19" s="11" t="s">
        <v>163</v>
      </c>
      <c r="AB19" s="3"/>
      <c r="AC19" s="2"/>
      <c r="AD19" s="2"/>
      <c r="AE19" s="2"/>
      <c r="AF19" s="2"/>
      <c r="AG19" s="12">
        <v>20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8">
        <v>17</v>
      </c>
      <c r="BG19" s="3"/>
      <c r="BH19" s="8">
        <v>18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ht="15.75" customHeight="1" x14ac:dyDescent="0.15">
      <c r="A20" s="17" t="s">
        <v>160</v>
      </c>
      <c r="B20" s="17" t="s">
        <v>161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>
        <v>19</v>
      </c>
      <c r="R20" s="3"/>
      <c r="S20" s="3"/>
      <c r="T20" s="3"/>
      <c r="U20" s="3"/>
      <c r="V20" s="3"/>
      <c r="W20" s="3"/>
      <c r="X20" s="2"/>
      <c r="Y20" s="2"/>
      <c r="Z20" s="11" t="s">
        <v>166</v>
      </c>
      <c r="AA20" s="11" t="s">
        <v>167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8">
        <v>18</v>
      </c>
      <c r="BG20" s="3"/>
      <c r="BH20" s="8">
        <v>19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09" ht="15.75" customHeight="1" x14ac:dyDescent="0.15">
      <c r="A21" s="17" t="s">
        <v>164</v>
      </c>
      <c r="B21" s="17" t="s">
        <v>165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>
        <v>20</v>
      </c>
      <c r="R21" s="3"/>
      <c r="S21" s="3"/>
      <c r="T21" s="3"/>
      <c r="U21" s="3"/>
      <c r="V21" s="3"/>
      <c r="W21" s="3"/>
      <c r="X21" s="2"/>
      <c r="Y21" s="2"/>
      <c r="Z21" s="11" t="s">
        <v>170</v>
      </c>
      <c r="AA21" s="11" t="s">
        <v>171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8">
        <v>19</v>
      </c>
      <c r="BG21" s="3"/>
      <c r="BH21" s="8">
        <v>20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09" ht="84" x14ac:dyDescent="0.15">
      <c r="A22" s="17" t="s">
        <v>168</v>
      </c>
      <c r="B22" s="17" t="s">
        <v>169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2"/>
      <c r="Z22" s="11" t="s">
        <v>174</v>
      </c>
      <c r="AA22" s="11" t="s">
        <v>175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8">
        <v>20</v>
      </c>
      <c r="BG22" s="3"/>
      <c r="BH22" s="8">
        <v>21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09" ht="70" x14ac:dyDescent="0.15">
      <c r="A23" s="17" t="s">
        <v>172</v>
      </c>
      <c r="B23" s="17" t="s">
        <v>173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2"/>
      <c r="Z23" s="11" t="s">
        <v>177</v>
      </c>
      <c r="AA23" s="11" t="s">
        <v>178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8">
        <v>22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09" ht="56" x14ac:dyDescent="0.15">
      <c r="A24" s="17" t="s">
        <v>176</v>
      </c>
      <c r="B24" s="17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2"/>
      <c r="Z24" s="11" t="s">
        <v>181</v>
      </c>
      <c r="AA24" s="11" t="s">
        <v>182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8">
        <v>23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ht="28" x14ac:dyDescent="0.15">
      <c r="A25" s="17" t="s">
        <v>179</v>
      </c>
      <c r="B25" s="17" t="s">
        <v>180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11" t="s">
        <v>185</v>
      </c>
      <c r="AA25" s="11" t="s">
        <v>186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8">
        <v>24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ht="51" x14ac:dyDescent="0.15">
      <c r="A26" s="17" t="s">
        <v>183</v>
      </c>
      <c r="B26" s="17" t="s">
        <v>184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11" t="s">
        <v>189</v>
      </c>
      <c r="AA26" s="11" t="s">
        <v>190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8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</row>
    <row r="27" spans="1:109" ht="84" x14ac:dyDescent="0.15">
      <c r="A27" s="17" t="s">
        <v>187</v>
      </c>
      <c r="B27" s="17" t="s">
        <v>188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11" t="s">
        <v>193</v>
      </c>
      <c r="AA27" s="11" t="s">
        <v>194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ht="70" x14ac:dyDescent="0.15">
      <c r="A28" s="17" t="s">
        <v>191</v>
      </c>
      <c r="B28" s="17" t="s">
        <v>192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2"/>
      <c r="Z28" s="11" t="s">
        <v>197</v>
      </c>
      <c r="AA28" s="11" t="s">
        <v>198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ht="112" x14ac:dyDescent="0.15">
      <c r="A29" s="17" t="s">
        <v>195</v>
      </c>
      <c r="B29" s="17" t="s">
        <v>196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2"/>
      <c r="Z29" s="11" t="s">
        <v>201</v>
      </c>
      <c r="AA29" s="11" t="s">
        <v>202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ht="56" x14ac:dyDescent="0.15">
      <c r="A30" s="17" t="s">
        <v>199</v>
      </c>
      <c r="B30" s="17" t="s">
        <v>200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2"/>
      <c r="Z30" s="11" t="s">
        <v>205</v>
      </c>
      <c r="AA30" s="11" t="s">
        <v>206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09" ht="56" x14ac:dyDescent="0.15">
      <c r="A31" s="17" t="s">
        <v>203</v>
      </c>
      <c r="B31" s="17" t="s">
        <v>204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  <c r="Y31" s="2"/>
      <c r="Z31" s="11" t="s">
        <v>209</v>
      </c>
      <c r="AA31" s="11" t="s">
        <v>210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09" ht="70" x14ac:dyDescent="0.15">
      <c r="A32" s="17" t="s">
        <v>207</v>
      </c>
      <c r="B32" s="17" t="s">
        <v>208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2"/>
      <c r="Y32" s="2"/>
      <c r="Z32" s="11" t="s">
        <v>213</v>
      </c>
      <c r="AA32" s="11" t="s">
        <v>214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09" ht="42" x14ac:dyDescent="0.15">
      <c r="A33" s="17" t="s">
        <v>211</v>
      </c>
      <c r="B33" s="17" t="s">
        <v>212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2"/>
      <c r="Z33" s="11" t="s">
        <v>216</v>
      </c>
      <c r="AA33" s="11" t="s">
        <v>217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09" ht="70" x14ac:dyDescent="0.15">
      <c r="A34" s="17" t="s">
        <v>215</v>
      </c>
      <c r="B34" s="17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"/>
      <c r="Y34" s="2"/>
      <c r="Z34" s="11" t="s">
        <v>220</v>
      </c>
      <c r="AA34" s="11" t="s">
        <v>221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09" ht="56" x14ac:dyDescent="0.15">
      <c r="A35" s="17" t="s">
        <v>218</v>
      </c>
      <c r="B35" s="17" t="s">
        <v>219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2"/>
      <c r="Y35" s="2"/>
      <c r="Z35" s="11" t="s">
        <v>223</v>
      </c>
      <c r="AA35" s="11" t="s">
        <v>224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ht="112" x14ac:dyDescent="0.15">
      <c r="A36" s="17" t="s">
        <v>222</v>
      </c>
      <c r="B36" s="17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"/>
      <c r="Y36" s="2"/>
      <c r="Z36" s="11" t="s">
        <v>227</v>
      </c>
      <c r="AA36" s="11" t="s">
        <v>228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ht="70" x14ac:dyDescent="0.15">
      <c r="A37" s="17" t="s">
        <v>225</v>
      </c>
      <c r="B37" s="17" t="s">
        <v>226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  <c r="Y37" s="2"/>
      <c r="Z37" s="11" t="s">
        <v>231</v>
      </c>
      <c r="AA37" s="11" t="s">
        <v>232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ht="112" x14ac:dyDescent="0.15">
      <c r="A38" s="17" t="s">
        <v>229</v>
      </c>
      <c r="B38" s="17" t="s">
        <v>230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"/>
      <c r="Y38" s="2"/>
      <c r="Z38" s="11" t="s">
        <v>235</v>
      </c>
      <c r="AA38" s="11" t="s">
        <v>236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09" ht="70" x14ac:dyDescent="0.15">
      <c r="A39" s="17" t="s">
        <v>233</v>
      </c>
      <c r="B39" s="17" t="s">
        <v>234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"/>
      <c r="Y39" s="2"/>
      <c r="Z39" s="11" t="s">
        <v>239</v>
      </c>
      <c r="AA39" s="11" t="s">
        <v>240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ht="70" x14ac:dyDescent="0.15">
      <c r="A40" s="17" t="s">
        <v>237</v>
      </c>
      <c r="B40" s="17" t="s">
        <v>238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"/>
      <c r="Y40" s="2"/>
      <c r="Z40" s="11" t="s">
        <v>243</v>
      </c>
      <c r="AA40" s="11" t="s">
        <v>244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09" ht="56" x14ac:dyDescent="0.15">
      <c r="A41" s="17" t="s">
        <v>241</v>
      </c>
      <c r="B41" s="17" t="s">
        <v>242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  <c r="Y41" s="2"/>
      <c r="Z41" s="11" t="s">
        <v>247</v>
      </c>
      <c r="AA41" s="11" t="s">
        <v>248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09" ht="42" x14ac:dyDescent="0.15">
      <c r="A42" s="17" t="s">
        <v>245</v>
      </c>
      <c r="B42" s="17" t="s">
        <v>246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  <c r="Y42" s="2"/>
      <c r="Z42" s="11" t="s">
        <v>251</v>
      </c>
      <c r="AA42" s="11" t="s">
        <v>252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09" ht="56" x14ac:dyDescent="0.15">
      <c r="A43" s="17" t="s">
        <v>249</v>
      </c>
      <c r="B43" s="17" t="s">
        <v>250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"/>
      <c r="Y43" s="2"/>
      <c r="Z43" s="11" t="s">
        <v>254</v>
      </c>
      <c r="AA43" s="11" t="s">
        <v>255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1:109" ht="42" x14ac:dyDescent="0.15">
      <c r="A44" s="17" t="s">
        <v>253</v>
      </c>
      <c r="B44" s="17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  <c r="Y44" s="2"/>
      <c r="Z44" s="11" t="s">
        <v>257</v>
      </c>
      <c r="AA44" s="11" t="s">
        <v>258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</row>
    <row r="45" spans="1:109" ht="28" x14ac:dyDescent="0.15">
      <c r="A45" s="17" t="s">
        <v>256</v>
      </c>
      <c r="B45" s="17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"/>
      <c r="Y45" s="2"/>
      <c r="Z45" s="11" t="s">
        <v>261</v>
      </c>
      <c r="AA45" s="11" t="s">
        <v>262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</row>
    <row r="46" spans="1:109" ht="56" x14ac:dyDescent="0.15">
      <c r="A46" s="17" t="s">
        <v>259</v>
      </c>
      <c r="B46" s="17" t="s">
        <v>260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/>
      <c r="Y46" s="2"/>
      <c r="Z46" s="11" t="s">
        <v>265</v>
      </c>
      <c r="AA46" s="11" t="s">
        <v>266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</row>
    <row r="47" spans="1:109" ht="42" x14ac:dyDescent="0.15">
      <c r="A47" s="17" t="s">
        <v>263</v>
      </c>
      <c r="B47" s="17" t="s">
        <v>264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"/>
      <c r="Y47" s="2"/>
      <c r="Z47" s="11" t="s">
        <v>269</v>
      </c>
      <c r="AA47" s="11" t="s">
        <v>270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</row>
    <row r="48" spans="1:109" ht="42" x14ac:dyDescent="0.15">
      <c r="A48" s="17" t="s">
        <v>1508</v>
      </c>
      <c r="B48" s="17" t="s">
        <v>1509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"/>
      <c r="Y48" s="2"/>
      <c r="Z48" s="11" t="s">
        <v>272</v>
      </c>
      <c r="AA48" s="11" t="s">
        <v>273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</row>
    <row r="49" spans="1:109" ht="56" x14ac:dyDescent="0.15">
      <c r="A49" s="17" t="s">
        <v>267</v>
      </c>
      <c r="B49" s="17" t="s">
        <v>268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/>
      <c r="Y49" s="2"/>
      <c r="Z49" s="11" t="s">
        <v>276</v>
      </c>
      <c r="AA49" s="11" t="s">
        <v>277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</row>
    <row r="50" spans="1:109" ht="56" x14ac:dyDescent="0.15">
      <c r="A50" s="17" t="s">
        <v>271</v>
      </c>
      <c r="B50" s="17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"/>
      <c r="Y50" s="2"/>
      <c r="Z50" s="11" t="s">
        <v>280</v>
      </c>
      <c r="AA50" s="11" t="s">
        <v>281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</row>
    <row r="51" spans="1:109" ht="56" x14ac:dyDescent="0.15">
      <c r="A51" s="17" t="s">
        <v>274</v>
      </c>
      <c r="B51" s="17" t="s">
        <v>275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  <c r="Y51" s="2"/>
      <c r="Z51" s="11" t="s">
        <v>284</v>
      </c>
      <c r="AA51" s="11" t="s">
        <v>285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</row>
    <row r="52" spans="1:109" ht="56" x14ac:dyDescent="0.15">
      <c r="A52" s="17" t="s">
        <v>278</v>
      </c>
      <c r="B52" s="17" t="s">
        <v>279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"/>
      <c r="Y52" s="2"/>
      <c r="Z52" s="11" t="s">
        <v>287</v>
      </c>
      <c r="AA52" s="11" t="s">
        <v>288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</row>
    <row r="53" spans="1:109" ht="56" x14ac:dyDescent="0.15">
      <c r="A53" s="17" t="s">
        <v>282</v>
      </c>
      <c r="B53" s="17" t="s">
        <v>283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"/>
      <c r="Y53" s="2"/>
      <c r="Z53" s="11" t="s">
        <v>290</v>
      </c>
      <c r="AA53" s="11" t="s">
        <v>291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</row>
    <row r="54" spans="1:109" ht="84" x14ac:dyDescent="0.15">
      <c r="A54" s="17" t="s">
        <v>286</v>
      </c>
      <c r="B54" s="17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"/>
      <c r="Y54" s="2"/>
      <c r="Z54" s="11" t="s">
        <v>294</v>
      </c>
      <c r="AA54" s="11" t="s">
        <v>295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</row>
    <row r="55" spans="1:109" ht="84" x14ac:dyDescent="0.15">
      <c r="A55" s="17" t="s">
        <v>1510</v>
      </c>
      <c r="B55" s="17" t="s">
        <v>289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"/>
      <c r="Y55" s="2"/>
      <c r="Z55" s="11" t="s">
        <v>298</v>
      </c>
      <c r="AA55" s="11" t="s">
        <v>299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</row>
    <row r="56" spans="1:109" ht="56" x14ac:dyDescent="0.15">
      <c r="A56" s="17" t="s">
        <v>292</v>
      </c>
      <c r="B56" s="17" t="s">
        <v>293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"/>
      <c r="Y56" s="2"/>
      <c r="Z56" s="11" t="s">
        <v>301</v>
      </c>
      <c r="AA56" s="11" t="s">
        <v>302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</row>
    <row r="57" spans="1:109" ht="17" x14ac:dyDescent="0.15">
      <c r="A57" s="17" t="s">
        <v>296</v>
      </c>
      <c r="B57" s="17" t="s">
        <v>297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2"/>
      <c r="Y57" s="2"/>
      <c r="Z57" s="11" t="s">
        <v>304</v>
      </c>
      <c r="AA57" s="11" t="s">
        <v>305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</row>
    <row r="58" spans="1:109" ht="28" x14ac:dyDescent="0.15">
      <c r="A58" s="17" t="s">
        <v>300</v>
      </c>
      <c r="B58" s="17">
        <v>20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2"/>
      <c r="Y58" s="2"/>
      <c r="Z58" s="11" t="s">
        <v>308</v>
      </c>
      <c r="AA58" s="11" t="s">
        <v>309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</row>
    <row r="59" spans="1:109" ht="70" x14ac:dyDescent="0.15">
      <c r="A59" s="17" t="s">
        <v>1511</v>
      </c>
      <c r="B59" s="17" t="s">
        <v>1512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2"/>
      <c r="Y59" s="2"/>
      <c r="Z59" s="11" t="s">
        <v>311</v>
      </c>
      <c r="AA59" s="11" t="s">
        <v>312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</row>
    <row r="60" spans="1:109" ht="126" x14ac:dyDescent="0.15">
      <c r="A60" s="17" t="s">
        <v>303</v>
      </c>
      <c r="B60" s="17">
        <v>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2"/>
      <c r="Y60" s="2"/>
      <c r="Z60" s="11" t="s">
        <v>315</v>
      </c>
      <c r="AA60" s="11" t="s">
        <v>316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</row>
    <row r="61" spans="1:109" ht="51" x14ac:dyDescent="0.15">
      <c r="A61" s="17" t="s">
        <v>306</v>
      </c>
      <c r="B61" s="17" t="s">
        <v>307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2"/>
      <c r="Y61" s="2"/>
      <c r="Z61" s="11" t="s">
        <v>319</v>
      </c>
      <c r="AA61" s="11" t="s">
        <v>320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</row>
    <row r="62" spans="1:109" ht="70" x14ac:dyDescent="0.15">
      <c r="A62" s="17" t="s">
        <v>1513</v>
      </c>
      <c r="B62" s="17" t="s">
        <v>1514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2"/>
      <c r="Y62" s="2"/>
      <c r="Z62" s="11" t="s">
        <v>323</v>
      </c>
      <c r="AA62" s="11" t="s">
        <v>324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</row>
    <row r="63" spans="1:109" ht="28" x14ac:dyDescent="0.15">
      <c r="A63" s="17" t="s">
        <v>310</v>
      </c>
      <c r="B63" s="17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 t="s">
        <v>327</v>
      </c>
      <c r="AA63" s="11" t="s">
        <v>328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</row>
    <row r="64" spans="1:109" ht="84" x14ac:dyDescent="0.15">
      <c r="A64" s="17" t="s">
        <v>313</v>
      </c>
      <c r="B64" s="17" t="s">
        <v>314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2"/>
      <c r="Y64" s="2"/>
      <c r="Z64" s="11" t="s">
        <v>330</v>
      </c>
      <c r="AA64" s="11" t="s">
        <v>331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</row>
    <row r="65" spans="1:109" ht="70" x14ac:dyDescent="0.15">
      <c r="A65" s="17" t="s">
        <v>1515</v>
      </c>
      <c r="B65" s="17" t="s">
        <v>1516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2"/>
      <c r="Y65" s="2"/>
      <c r="Z65" s="11" t="s">
        <v>334</v>
      </c>
      <c r="AA65" s="11" t="s">
        <v>335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</row>
    <row r="66" spans="1:109" ht="98" x14ac:dyDescent="0.15">
      <c r="A66" s="17" t="s">
        <v>317</v>
      </c>
      <c r="B66" s="17" t="s">
        <v>318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2"/>
      <c r="Y66" s="2"/>
      <c r="Z66" s="11" t="s">
        <v>338</v>
      </c>
      <c r="AA66" s="11" t="s">
        <v>339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</row>
    <row r="67" spans="1:109" ht="28" x14ac:dyDescent="0.15">
      <c r="A67" s="17" t="s">
        <v>321</v>
      </c>
      <c r="B67" s="17" t="s">
        <v>322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2"/>
      <c r="Y67" s="2"/>
      <c r="Z67" s="11" t="s">
        <v>342</v>
      </c>
      <c r="AA67" s="11" t="s">
        <v>343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</row>
    <row r="68" spans="1:109" ht="112" x14ac:dyDescent="0.15">
      <c r="A68" s="17" t="s">
        <v>325</v>
      </c>
      <c r="B68" s="17" t="s">
        <v>326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2"/>
      <c r="Y68" s="2"/>
      <c r="Z68" s="11" t="s">
        <v>345</v>
      </c>
      <c r="AA68" s="11" t="s">
        <v>346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</row>
    <row r="69" spans="1:109" ht="56" x14ac:dyDescent="0.15">
      <c r="A69" s="17" t="s">
        <v>329</v>
      </c>
      <c r="B69" s="17">
        <v>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2"/>
      <c r="Y69" s="2"/>
      <c r="Z69" s="11" t="s">
        <v>349</v>
      </c>
      <c r="AA69" s="11" t="s">
        <v>350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</row>
    <row r="70" spans="1:109" ht="42" x14ac:dyDescent="0.15">
      <c r="A70" s="17" t="s">
        <v>332</v>
      </c>
      <c r="B70" s="17" t="s">
        <v>333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2"/>
      <c r="Y70" s="2"/>
      <c r="Z70" s="11" t="s">
        <v>353</v>
      </c>
      <c r="AA70" s="11" t="s">
        <v>354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</row>
    <row r="71" spans="1:109" ht="70" x14ac:dyDescent="0.15">
      <c r="A71" s="17" t="s">
        <v>336</v>
      </c>
      <c r="B71" s="17" t="s">
        <v>337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2"/>
      <c r="Y71" s="2"/>
      <c r="Z71" s="11" t="s">
        <v>356</v>
      </c>
      <c r="AA71" s="11" t="s">
        <v>357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</row>
    <row r="72" spans="1:109" ht="42" x14ac:dyDescent="0.15">
      <c r="A72" s="17" t="s">
        <v>340</v>
      </c>
      <c r="B72" s="17" t="s">
        <v>341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2"/>
      <c r="Y72" s="2"/>
      <c r="Z72" s="11" t="s">
        <v>359</v>
      </c>
      <c r="AA72" s="11" t="s">
        <v>360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</row>
    <row r="73" spans="1:109" ht="42" x14ac:dyDescent="0.15">
      <c r="A73" s="17" t="s">
        <v>344</v>
      </c>
      <c r="B73" s="17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2"/>
      <c r="Z73" s="11" t="s">
        <v>363</v>
      </c>
      <c r="AA73" s="11" t="s">
        <v>364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</row>
    <row r="74" spans="1:109" ht="17" x14ac:dyDescent="0.15">
      <c r="A74" s="17" t="s">
        <v>1517</v>
      </c>
      <c r="B74" s="17" t="s">
        <v>1518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  <c r="Y74" s="2"/>
      <c r="Z74" s="11" t="s">
        <v>367</v>
      </c>
      <c r="AA74" s="11" t="s">
        <v>368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</row>
    <row r="75" spans="1:109" ht="34" x14ac:dyDescent="0.15">
      <c r="A75" s="17" t="s">
        <v>347</v>
      </c>
      <c r="B75" s="17" t="s">
        <v>348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2"/>
      <c r="Y75" s="2"/>
      <c r="Z75" s="11" t="s">
        <v>371</v>
      </c>
      <c r="AA75" s="11" t="s">
        <v>372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</row>
    <row r="76" spans="1:109" ht="42" x14ac:dyDescent="0.15">
      <c r="A76" s="17" t="s">
        <v>351</v>
      </c>
      <c r="B76" s="17" t="s">
        <v>352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2"/>
      <c r="Y76" s="2"/>
      <c r="Z76" s="11" t="s">
        <v>374</v>
      </c>
      <c r="AA76" s="11" t="s">
        <v>375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</row>
    <row r="77" spans="1:109" ht="51" x14ac:dyDescent="0.15">
      <c r="A77" s="17" t="s">
        <v>1519</v>
      </c>
      <c r="B77" s="17" t="s">
        <v>355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2"/>
      <c r="Y77" s="2"/>
      <c r="Z77" s="11" t="s">
        <v>378</v>
      </c>
      <c r="AA77" s="11" t="s">
        <v>379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</row>
    <row r="78" spans="1:109" ht="98" x14ac:dyDescent="0.15">
      <c r="A78" s="17" t="s">
        <v>358</v>
      </c>
      <c r="B78" s="17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2"/>
      <c r="Y78" s="2"/>
      <c r="Z78" s="11" t="s">
        <v>382</v>
      </c>
      <c r="AA78" s="11" t="s">
        <v>383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</row>
    <row r="79" spans="1:109" ht="34" x14ac:dyDescent="0.15">
      <c r="A79" s="17" t="s">
        <v>361</v>
      </c>
      <c r="B79" s="17" t="s">
        <v>362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2"/>
      <c r="Y79" s="2"/>
      <c r="Z79" s="11" t="s">
        <v>385</v>
      </c>
      <c r="AA79" s="11" t="s">
        <v>386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</row>
    <row r="80" spans="1:109" ht="84" x14ac:dyDescent="0.15">
      <c r="A80" s="17" t="s">
        <v>1520</v>
      </c>
      <c r="B80" s="17" t="s">
        <v>1521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2"/>
      <c r="Y80" s="2"/>
      <c r="Z80" s="11" t="s">
        <v>389</v>
      </c>
      <c r="AA80" s="11" t="s">
        <v>390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</row>
    <row r="81" spans="1:109" ht="126" x14ac:dyDescent="0.15">
      <c r="A81" s="17" t="s">
        <v>365</v>
      </c>
      <c r="B81" s="17" t="s">
        <v>366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2"/>
      <c r="Y81" s="2"/>
      <c r="Z81" s="11" t="s">
        <v>392</v>
      </c>
      <c r="AA81" s="11" t="s">
        <v>393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</row>
    <row r="82" spans="1:109" ht="42" x14ac:dyDescent="0.15">
      <c r="A82" s="17" t="s">
        <v>1522</v>
      </c>
      <c r="B82" s="17" t="s">
        <v>1523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2"/>
      <c r="Y82" s="2"/>
      <c r="Z82" s="11" t="s">
        <v>396</v>
      </c>
      <c r="AA82" s="11" t="s">
        <v>397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</row>
    <row r="83" spans="1:109" ht="70" x14ac:dyDescent="0.15">
      <c r="A83" s="17" t="s">
        <v>369</v>
      </c>
      <c r="B83" s="17" t="s">
        <v>370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2"/>
      <c r="Y83" s="2"/>
      <c r="Z83" s="11" t="s">
        <v>399</v>
      </c>
      <c r="AA83" s="11" t="s">
        <v>400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</row>
    <row r="84" spans="1:109" ht="42" x14ac:dyDescent="0.15">
      <c r="A84" s="17" t="s">
        <v>373</v>
      </c>
      <c r="B84" s="17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2"/>
      <c r="Y84" s="2"/>
      <c r="Z84" s="11" t="s">
        <v>403</v>
      </c>
      <c r="AA84" s="11" t="s">
        <v>404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1:109" ht="56" x14ac:dyDescent="0.15">
      <c r="A85" s="17" t="s">
        <v>376</v>
      </c>
      <c r="B85" s="17" t="s">
        <v>377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2"/>
      <c r="Y85" s="2"/>
      <c r="Z85" s="11" t="s">
        <v>407</v>
      </c>
      <c r="AA85" s="11" t="s">
        <v>408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</row>
    <row r="86" spans="1:109" ht="56" x14ac:dyDescent="0.15">
      <c r="A86" s="17" t="s">
        <v>380</v>
      </c>
      <c r="B86" s="17" t="s">
        <v>381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2"/>
      <c r="Y86" s="2"/>
      <c r="Z86" s="11" t="s">
        <v>411</v>
      </c>
      <c r="AA86" s="11" t="s">
        <v>412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</row>
    <row r="87" spans="1:109" ht="84" x14ac:dyDescent="0.15">
      <c r="A87" s="17" t="s">
        <v>384</v>
      </c>
      <c r="B87" s="17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2"/>
      <c r="Y87" s="2"/>
      <c r="Z87" s="11" t="s">
        <v>415</v>
      </c>
      <c r="AA87" s="11" t="s">
        <v>416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</row>
    <row r="88" spans="1:109" ht="70" x14ac:dyDescent="0.15">
      <c r="A88" s="17" t="s">
        <v>387</v>
      </c>
      <c r="B88" s="17" t="s">
        <v>388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2"/>
      <c r="Y88" s="2"/>
      <c r="Z88" s="11" t="s">
        <v>419</v>
      </c>
      <c r="AA88" s="11" t="s">
        <v>420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</row>
    <row r="89" spans="1:109" ht="98" x14ac:dyDescent="0.15">
      <c r="A89" s="17" t="s">
        <v>391</v>
      </c>
      <c r="B89" s="17">
        <v>23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2"/>
      <c r="Y89" s="2"/>
      <c r="Z89" s="11" t="s">
        <v>423</v>
      </c>
      <c r="AA89" s="11" t="s">
        <v>424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</row>
    <row r="90" spans="1:109" ht="112" x14ac:dyDescent="0.15">
      <c r="A90" s="17" t="s">
        <v>394</v>
      </c>
      <c r="B90" s="17" t="s">
        <v>395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2"/>
      <c r="Y90" s="2"/>
      <c r="Z90" s="11" t="s">
        <v>426</v>
      </c>
      <c r="AA90" s="11" t="s">
        <v>427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</row>
    <row r="91" spans="1:109" ht="51" x14ac:dyDescent="0.15">
      <c r="A91" s="17" t="s">
        <v>1524</v>
      </c>
      <c r="B91" s="17" t="s">
        <v>398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2"/>
      <c r="Y91" s="2"/>
      <c r="Z91" s="11" t="s">
        <v>430</v>
      </c>
      <c r="AA91" s="11" t="s">
        <v>431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</row>
    <row r="92" spans="1:109" ht="34" x14ac:dyDescent="0.15">
      <c r="A92" s="17" t="s">
        <v>401</v>
      </c>
      <c r="B92" s="17" t="s">
        <v>402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2"/>
      <c r="Y92" s="2"/>
      <c r="Z92" s="11" t="s">
        <v>434</v>
      </c>
      <c r="AA92" s="11" t="s">
        <v>435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</row>
    <row r="93" spans="1:109" ht="56" x14ac:dyDescent="0.15">
      <c r="A93" s="17" t="s">
        <v>405</v>
      </c>
      <c r="B93" s="17" t="s">
        <v>406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2"/>
      <c r="Y93" s="2"/>
      <c r="Z93" s="11" t="s">
        <v>438</v>
      </c>
      <c r="AA93" s="11" t="s">
        <v>439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</row>
    <row r="94" spans="1:109" ht="56" x14ac:dyDescent="0.15">
      <c r="A94" s="17" t="s">
        <v>409</v>
      </c>
      <c r="B94" s="17" t="s">
        <v>410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2"/>
      <c r="Y94" s="2"/>
      <c r="Z94" s="11" t="s">
        <v>442</v>
      </c>
      <c r="AA94" s="11" t="s">
        <v>443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</row>
    <row r="95" spans="1:109" ht="70" x14ac:dyDescent="0.15">
      <c r="A95" s="17" t="s">
        <v>413</v>
      </c>
      <c r="B95" s="17" t="s">
        <v>414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2"/>
      <c r="Y95" s="2"/>
      <c r="Z95" s="11" t="s">
        <v>445</v>
      </c>
      <c r="AA95" s="11" t="s">
        <v>446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</row>
    <row r="96" spans="1:109" ht="98" x14ac:dyDescent="0.15">
      <c r="A96" s="17" t="s">
        <v>417</v>
      </c>
      <c r="B96" s="17" t="s">
        <v>418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2"/>
      <c r="Y96" s="2"/>
      <c r="Z96" s="11" t="s">
        <v>448</v>
      </c>
      <c r="AA96" s="11" t="s">
        <v>449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</row>
    <row r="97" spans="1:109" ht="42" x14ac:dyDescent="0.15">
      <c r="A97" s="17" t="s">
        <v>421</v>
      </c>
      <c r="B97" s="17" t="s">
        <v>422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2"/>
      <c r="Y97" s="2"/>
      <c r="Z97" s="11" t="s">
        <v>452</v>
      </c>
      <c r="AA97" s="11" t="s">
        <v>453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</row>
    <row r="98" spans="1:109" ht="84" x14ac:dyDescent="0.15">
      <c r="A98" s="17" t="s">
        <v>425</v>
      </c>
      <c r="B98" s="17">
        <v>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2"/>
      <c r="Y98" s="2"/>
      <c r="Z98" s="11" t="s">
        <v>456</v>
      </c>
      <c r="AA98" s="11" t="s">
        <v>457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</row>
    <row r="99" spans="1:109" ht="34" x14ac:dyDescent="0.15">
      <c r="A99" s="17" t="s">
        <v>428</v>
      </c>
      <c r="B99" s="17" t="s">
        <v>429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2"/>
      <c r="Y99" s="2"/>
      <c r="Z99" s="11" t="s">
        <v>460</v>
      </c>
      <c r="AA99" s="11" t="s">
        <v>461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</row>
    <row r="100" spans="1:109" ht="28" x14ac:dyDescent="0.15">
      <c r="A100" s="17" t="s">
        <v>432</v>
      </c>
      <c r="B100" s="17" t="s">
        <v>433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2"/>
      <c r="Y100" s="2"/>
      <c r="Z100" s="11" t="s">
        <v>464</v>
      </c>
      <c r="AA100" s="11" t="s">
        <v>465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</row>
    <row r="101" spans="1:109" ht="42" x14ac:dyDescent="0.15">
      <c r="A101" s="17" t="s">
        <v>436</v>
      </c>
      <c r="B101" s="17" t="s">
        <v>437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2"/>
      <c r="Y101" s="2"/>
      <c r="Z101" s="11" t="s">
        <v>468</v>
      </c>
      <c r="AA101" s="11" t="s">
        <v>469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</row>
    <row r="102" spans="1:109" ht="70" x14ac:dyDescent="0.15">
      <c r="A102" s="17" t="s">
        <v>440</v>
      </c>
      <c r="B102" s="17" t="s">
        <v>441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2"/>
      <c r="Y102" s="2"/>
      <c r="Z102" s="11" t="s">
        <v>471</v>
      </c>
      <c r="AA102" s="11" t="s">
        <v>472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09" ht="42" x14ac:dyDescent="0.15">
      <c r="A103" s="17" t="s">
        <v>444</v>
      </c>
      <c r="B103" s="17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2"/>
      <c r="Y103" s="2"/>
      <c r="Z103" s="11" t="s">
        <v>475</v>
      </c>
      <c r="AA103" s="11" t="s">
        <v>476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</row>
    <row r="104" spans="1:109" ht="42" x14ac:dyDescent="0.15">
      <c r="A104" s="17" t="s">
        <v>447</v>
      </c>
      <c r="B104" s="17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2"/>
      <c r="Y104" s="2"/>
      <c r="Z104" s="11" t="s">
        <v>479</v>
      </c>
      <c r="AA104" s="11" t="s">
        <v>480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</row>
    <row r="105" spans="1:109" ht="84" x14ac:dyDescent="0.15">
      <c r="A105" s="17" t="s">
        <v>450</v>
      </c>
      <c r="B105" s="17" t="s">
        <v>451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2"/>
      <c r="Y105" s="2"/>
      <c r="Z105" s="11" t="s">
        <v>482</v>
      </c>
      <c r="AA105" s="11" t="s">
        <v>483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</row>
    <row r="106" spans="1:109" ht="70" x14ac:dyDescent="0.15">
      <c r="A106" s="17" t="s">
        <v>454</v>
      </c>
      <c r="B106" s="17" t="s">
        <v>455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2"/>
      <c r="Y106" s="2"/>
      <c r="Z106" s="11" t="s">
        <v>486</v>
      </c>
      <c r="AA106" s="11" t="s">
        <v>487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</row>
    <row r="107" spans="1:109" ht="42" x14ac:dyDescent="0.15">
      <c r="A107" s="17" t="s">
        <v>458</v>
      </c>
      <c r="B107" s="17" t="s">
        <v>459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2"/>
      <c r="Y107" s="2"/>
      <c r="Z107" s="11" t="s">
        <v>490</v>
      </c>
      <c r="AA107" s="11" t="s">
        <v>491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</row>
    <row r="108" spans="1:109" ht="70" x14ac:dyDescent="0.15">
      <c r="A108" s="17" t="s">
        <v>462</v>
      </c>
      <c r="B108" s="17" t="s">
        <v>463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2"/>
      <c r="Y108" s="2"/>
      <c r="Z108" s="11" t="s">
        <v>494</v>
      </c>
      <c r="AA108" s="11" t="s">
        <v>495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</row>
    <row r="109" spans="1:109" ht="70" x14ac:dyDescent="0.15">
      <c r="A109" s="17" t="s">
        <v>466</v>
      </c>
      <c r="B109" s="17" t="s">
        <v>467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2"/>
      <c r="Y109" s="2"/>
      <c r="Z109" s="11" t="s">
        <v>497</v>
      </c>
      <c r="AA109" s="11" t="s">
        <v>498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</row>
    <row r="110" spans="1:109" ht="42" x14ac:dyDescent="0.15">
      <c r="A110" s="17" t="s">
        <v>470</v>
      </c>
      <c r="B110" s="17">
        <v>49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2"/>
      <c r="Y110" s="2"/>
      <c r="Z110" s="11" t="s">
        <v>501</v>
      </c>
      <c r="AA110" s="11" t="s">
        <v>502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</row>
    <row r="111" spans="1:109" ht="126" x14ac:dyDescent="0.15">
      <c r="A111" s="17" t="s">
        <v>473</v>
      </c>
      <c r="B111" s="17" t="s">
        <v>474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2"/>
      <c r="Y111" s="2"/>
      <c r="Z111" s="11" t="s">
        <v>505</v>
      </c>
      <c r="AA111" s="11" t="s">
        <v>506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</row>
    <row r="112" spans="1:109" ht="56" x14ac:dyDescent="0.15">
      <c r="A112" s="17" t="s">
        <v>477</v>
      </c>
      <c r="B112" s="17" t="s">
        <v>478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2"/>
      <c r="Y112" s="2"/>
      <c r="Z112" s="11" t="s">
        <v>508</v>
      </c>
      <c r="AA112" s="11" t="s">
        <v>509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</row>
    <row r="113" spans="1:109" ht="28" x14ac:dyDescent="0.15">
      <c r="A113" s="17" t="s">
        <v>481</v>
      </c>
      <c r="B113" s="17">
        <v>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2"/>
      <c r="Y113" s="2"/>
      <c r="Z113" s="11" t="s">
        <v>511</v>
      </c>
      <c r="AA113" s="11" t="s">
        <v>512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</row>
    <row r="114" spans="1:109" ht="70" x14ac:dyDescent="0.15">
      <c r="A114" s="17" t="s">
        <v>484</v>
      </c>
      <c r="B114" s="17" t="s">
        <v>485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2"/>
      <c r="Y114" s="2"/>
      <c r="Z114" s="11" t="s">
        <v>515</v>
      </c>
      <c r="AA114" s="11" t="s">
        <v>516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</row>
    <row r="115" spans="1:109" ht="70" x14ac:dyDescent="0.15">
      <c r="A115" s="17" t="s">
        <v>488</v>
      </c>
      <c r="B115" s="17" t="s">
        <v>489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2"/>
      <c r="Y115" s="2"/>
      <c r="Z115" s="11" t="s">
        <v>518</v>
      </c>
      <c r="AA115" s="11" t="s">
        <v>519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</row>
    <row r="116" spans="1:109" ht="42" x14ac:dyDescent="0.15">
      <c r="A116" s="17" t="s">
        <v>492</v>
      </c>
      <c r="B116" s="17" t="s">
        <v>493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2"/>
      <c r="Y116" s="2"/>
      <c r="Z116" s="11" t="s">
        <v>521</v>
      </c>
      <c r="AA116" s="11" t="s">
        <v>522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</row>
    <row r="117" spans="1:109" ht="42" x14ac:dyDescent="0.15">
      <c r="A117" s="17" t="s">
        <v>1525</v>
      </c>
      <c r="B117" s="17" t="s">
        <v>496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2"/>
      <c r="Y117" s="2"/>
      <c r="Z117" s="11" t="s">
        <v>525</v>
      </c>
      <c r="AA117" s="11" t="s">
        <v>526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</row>
    <row r="118" spans="1:109" ht="70" x14ac:dyDescent="0.15">
      <c r="A118" s="17" t="s">
        <v>499</v>
      </c>
      <c r="B118" s="17" t="s">
        <v>500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"/>
      <c r="Y118" s="2"/>
      <c r="Z118" s="11" t="s">
        <v>528</v>
      </c>
      <c r="AA118" s="11" t="s">
        <v>529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</row>
    <row r="119" spans="1:109" ht="70" x14ac:dyDescent="0.15">
      <c r="A119" s="17" t="s">
        <v>503</v>
      </c>
      <c r="B119" s="17" t="s">
        <v>504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2"/>
      <c r="Y119" s="2"/>
      <c r="Z119" s="11" t="s">
        <v>531</v>
      </c>
      <c r="AA119" s="11" t="s">
        <v>532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</row>
    <row r="120" spans="1:109" ht="70" x14ac:dyDescent="0.15">
      <c r="A120" s="17" t="s">
        <v>507</v>
      </c>
      <c r="B120" s="17">
        <v>29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2"/>
      <c r="Y120" s="2"/>
      <c r="Z120" s="11" t="s">
        <v>535</v>
      </c>
      <c r="AA120" s="11" t="s">
        <v>536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</row>
    <row r="121" spans="1:109" ht="56" x14ac:dyDescent="0.15">
      <c r="A121" s="17" t="s">
        <v>1526</v>
      </c>
      <c r="B121" s="17" t="s">
        <v>510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2"/>
      <c r="Y121" s="2"/>
      <c r="Z121" s="11" t="s">
        <v>539</v>
      </c>
      <c r="AA121" s="11" t="s">
        <v>540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</row>
    <row r="122" spans="1:109" ht="42" x14ac:dyDescent="0.15">
      <c r="A122" s="17" t="s">
        <v>513</v>
      </c>
      <c r="B122" s="17" t="s">
        <v>514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2"/>
      <c r="Y122" s="2"/>
      <c r="Z122" s="11" t="s">
        <v>543</v>
      </c>
      <c r="AA122" s="11" t="s">
        <v>544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</row>
    <row r="123" spans="1:109" ht="70" x14ac:dyDescent="0.15">
      <c r="A123" s="17" t="s">
        <v>517</v>
      </c>
      <c r="B123" s="17">
        <v>26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2"/>
      <c r="Y123" s="2"/>
      <c r="Z123" s="11" t="s">
        <v>547</v>
      </c>
      <c r="AA123" s="11" t="s">
        <v>548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ht="70" x14ac:dyDescent="0.15">
      <c r="A124" s="17" t="s">
        <v>520</v>
      </c>
      <c r="B124" s="17">
        <v>34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2"/>
      <c r="Y124" s="2"/>
      <c r="Z124" s="11" t="s">
        <v>551</v>
      </c>
      <c r="AA124" s="11" t="s">
        <v>552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</row>
    <row r="125" spans="1:109" ht="56" x14ac:dyDescent="0.15">
      <c r="A125" s="17" t="s">
        <v>1527</v>
      </c>
      <c r="B125" s="17" t="s">
        <v>1528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2"/>
      <c r="Y125" s="2"/>
      <c r="Z125" s="11" t="s">
        <v>555</v>
      </c>
      <c r="AA125" s="11" t="s">
        <v>556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</row>
    <row r="126" spans="1:109" ht="28" x14ac:dyDescent="0.15">
      <c r="A126" s="17" t="s">
        <v>523</v>
      </c>
      <c r="B126" s="17" t="s">
        <v>524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2"/>
      <c r="Y126" s="2"/>
      <c r="Z126" s="11" t="s">
        <v>559</v>
      </c>
      <c r="AA126" s="11" t="s">
        <v>560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</row>
    <row r="127" spans="1:109" ht="70" x14ac:dyDescent="0.15">
      <c r="A127" s="17" t="s">
        <v>527</v>
      </c>
      <c r="B127" s="17">
        <v>11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2"/>
      <c r="Y127" s="2"/>
      <c r="Z127" s="11" t="s">
        <v>563</v>
      </c>
      <c r="AA127" s="11" t="s">
        <v>564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</row>
    <row r="128" spans="1:109" ht="42" x14ac:dyDescent="0.15">
      <c r="A128" s="17" t="s">
        <v>530</v>
      </c>
      <c r="B128" s="17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2"/>
      <c r="Y128" s="2"/>
      <c r="Z128" s="11" t="s">
        <v>567</v>
      </c>
      <c r="AA128" s="11" t="s">
        <v>568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</row>
    <row r="129" spans="1:109" ht="34" x14ac:dyDescent="0.15">
      <c r="A129" s="17" t="s">
        <v>533</v>
      </c>
      <c r="B129" s="17" t="s">
        <v>534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2"/>
      <c r="Y129" s="2"/>
      <c r="Z129" s="11" t="s">
        <v>570</v>
      </c>
      <c r="AA129" s="11" t="s">
        <v>571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1:109" ht="28" x14ac:dyDescent="0.15">
      <c r="A130" s="17" t="s">
        <v>537</v>
      </c>
      <c r="B130" s="17" t="s">
        <v>538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2"/>
      <c r="Y130" s="2"/>
      <c r="Z130" s="11" t="s">
        <v>574</v>
      </c>
      <c r="AA130" s="11" t="s">
        <v>575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</row>
    <row r="131" spans="1:109" ht="56" x14ac:dyDescent="0.15">
      <c r="A131" s="17" t="s">
        <v>541</v>
      </c>
      <c r="B131" s="17" t="s">
        <v>542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2"/>
      <c r="Y131" s="2"/>
      <c r="Z131" s="11" t="s">
        <v>578</v>
      </c>
      <c r="AA131" s="11" t="s">
        <v>579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</row>
    <row r="132" spans="1:109" ht="34" x14ac:dyDescent="0.15">
      <c r="A132" s="17" t="s">
        <v>545</v>
      </c>
      <c r="B132" s="17" t="s">
        <v>546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2"/>
      <c r="Y132" s="2"/>
      <c r="Z132" s="11" t="s">
        <v>582</v>
      </c>
      <c r="AA132" s="11" t="s">
        <v>583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ht="70" x14ac:dyDescent="0.15">
      <c r="A133" s="17" t="s">
        <v>549</v>
      </c>
      <c r="B133" s="17" t="s">
        <v>550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2"/>
      <c r="Y133" s="2"/>
      <c r="Z133" s="11" t="s">
        <v>586</v>
      </c>
      <c r="AA133" s="11" t="s">
        <v>587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</row>
    <row r="134" spans="1:109" ht="56" x14ac:dyDescent="0.15">
      <c r="A134" s="17" t="s">
        <v>553</v>
      </c>
      <c r="B134" s="17" t="s">
        <v>554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2"/>
      <c r="Y134" s="2"/>
      <c r="Z134" s="11" t="s">
        <v>589</v>
      </c>
      <c r="AA134" s="11" t="s">
        <v>590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</row>
    <row r="135" spans="1:109" ht="70" x14ac:dyDescent="0.15">
      <c r="A135" s="17" t="s">
        <v>557</v>
      </c>
      <c r="B135" s="17" t="s">
        <v>558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2"/>
      <c r="Y135" s="2"/>
      <c r="Z135" s="11" t="s">
        <v>592</v>
      </c>
      <c r="AA135" s="11" t="s">
        <v>593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</row>
    <row r="136" spans="1:109" ht="70" x14ac:dyDescent="0.15">
      <c r="A136" s="17" t="s">
        <v>561</v>
      </c>
      <c r="B136" s="17" t="s">
        <v>562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2"/>
      <c r="Y136" s="2"/>
      <c r="Z136" s="11" t="s">
        <v>596</v>
      </c>
      <c r="AA136" s="11" t="s">
        <v>597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</row>
    <row r="137" spans="1:109" ht="42" x14ac:dyDescent="0.15">
      <c r="A137" s="17" t="s">
        <v>565</v>
      </c>
      <c r="B137" s="17" t="s">
        <v>566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2"/>
      <c r="Y137" s="2"/>
      <c r="Z137" s="11" t="s">
        <v>600</v>
      </c>
      <c r="AA137" s="11" t="s">
        <v>601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</row>
    <row r="138" spans="1:109" ht="34" x14ac:dyDescent="0.15">
      <c r="A138" s="17" t="s">
        <v>569</v>
      </c>
      <c r="B138" s="17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2"/>
      <c r="Y138" s="2"/>
      <c r="Z138" s="11" t="s">
        <v>603</v>
      </c>
      <c r="AA138" s="11" t="s">
        <v>604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1:109" ht="84" x14ac:dyDescent="0.15">
      <c r="A139" s="17" t="s">
        <v>572</v>
      </c>
      <c r="B139" s="17" t="s">
        <v>573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2"/>
      <c r="Y139" s="2"/>
      <c r="Z139" s="11" t="s">
        <v>606</v>
      </c>
      <c r="AA139" s="11" t="s">
        <v>607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</row>
    <row r="140" spans="1:109" ht="98" x14ac:dyDescent="0.15">
      <c r="A140" s="17" t="s">
        <v>576</v>
      </c>
      <c r="B140" s="17" t="s">
        <v>577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2"/>
      <c r="Y140" s="2"/>
      <c r="Z140" s="11" t="s">
        <v>610</v>
      </c>
      <c r="AA140" s="11" t="s">
        <v>611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</row>
    <row r="141" spans="1:109" ht="112" x14ac:dyDescent="0.15">
      <c r="A141" s="17" t="s">
        <v>580</v>
      </c>
      <c r="B141" s="17" t="s">
        <v>581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2"/>
      <c r="Z141" s="11" t="s">
        <v>614</v>
      </c>
      <c r="AA141" s="11" t="s">
        <v>615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1:109" ht="51" x14ac:dyDescent="0.15">
      <c r="A142" s="17" t="s">
        <v>1529</v>
      </c>
      <c r="B142" s="17" t="s">
        <v>1530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2"/>
      <c r="Y142" s="2"/>
      <c r="Z142" s="11" t="s">
        <v>618</v>
      </c>
      <c r="AA142" s="11" t="s">
        <v>619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</row>
    <row r="143" spans="1:109" ht="84" x14ac:dyDescent="0.15">
      <c r="A143" s="17" t="s">
        <v>584</v>
      </c>
      <c r="B143" s="17" t="s">
        <v>585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2"/>
      <c r="Y143" s="2"/>
      <c r="Z143" s="11" t="s">
        <v>622</v>
      </c>
      <c r="AA143" s="11" t="s">
        <v>623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</row>
    <row r="144" spans="1:109" ht="112" x14ac:dyDescent="0.15">
      <c r="A144" s="17" t="s">
        <v>588</v>
      </c>
      <c r="B144" s="17">
        <v>24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2"/>
      <c r="Y144" s="2"/>
      <c r="Z144" s="11" t="s">
        <v>626</v>
      </c>
      <c r="AA144" s="11" t="s">
        <v>627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</row>
    <row r="145" spans="1:109" ht="70" x14ac:dyDescent="0.15">
      <c r="A145" s="17" t="s">
        <v>591</v>
      </c>
      <c r="B145" s="17">
        <v>42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2"/>
      <c r="Y145" s="2"/>
      <c r="Z145" s="11" t="s">
        <v>630</v>
      </c>
      <c r="AA145" s="11" t="s">
        <v>631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</row>
    <row r="146" spans="1:109" ht="42" x14ac:dyDescent="0.15">
      <c r="A146" s="18" t="s">
        <v>594</v>
      </c>
      <c r="B146" s="17" t="s">
        <v>595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2"/>
      <c r="Y146" s="2"/>
      <c r="Z146" s="11" t="s">
        <v>634</v>
      </c>
      <c r="AA146" s="11" t="s">
        <v>635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</row>
    <row r="147" spans="1:109" ht="34" x14ac:dyDescent="0.15">
      <c r="A147" s="17" t="s">
        <v>598</v>
      </c>
      <c r="B147" s="17" t="s">
        <v>599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2"/>
      <c r="Y147" s="2"/>
      <c r="Z147" s="11" t="s">
        <v>638</v>
      </c>
      <c r="AA147" s="11" t="s">
        <v>639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</row>
    <row r="148" spans="1:109" ht="56" x14ac:dyDescent="0.15">
      <c r="A148" s="17" t="s">
        <v>602</v>
      </c>
      <c r="B148" s="17">
        <v>19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2"/>
      <c r="Y148" s="2"/>
      <c r="Z148" s="11" t="s">
        <v>642</v>
      </c>
      <c r="AA148" s="11" t="s">
        <v>643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</row>
    <row r="149" spans="1:109" ht="84" x14ac:dyDescent="0.15">
      <c r="A149" s="17" t="s">
        <v>605</v>
      </c>
      <c r="B149" s="17">
        <v>48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2"/>
      <c r="Y149" s="2"/>
      <c r="Z149" s="11" t="s">
        <v>646</v>
      </c>
      <c r="AA149" s="11" t="s">
        <v>647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</row>
    <row r="150" spans="1:109" ht="98" x14ac:dyDescent="0.15">
      <c r="A150" s="17" t="s">
        <v>608</v>
      </c>
      <c r="B150" s="17" t="s">
        <v>609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2"/>
      <c r="Y150" s="2"/>
      <c r="Z150" s="11" t="s">
        <v>650</v>
      </c>
      <c r="AA150" s="11" t="s">
        <v>651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</row>
    <row r="151" spans="1:109" ht="84" x14ac:dyDescent="0.15">
      <c r="A151" s="17" t="s">
        <v>612</v>
      </c>
      <c r="B151" s="17" t="s">
        <v>613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2"/>
      <c r="Y151" s="2"/>
      <c r="Z151" s="11" t="s">
        <v>654</v>
      </c>
      <c r="AA151" s="11" t="s">
        <v>655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</row>
    <row r="152" spans="1:109" ht="98" x14ac:dyDescent="0.15">
      <c r="A152" s="17" t="s">
        <v>616</v>
      </c>
      <c r="B152" s="17" t="s">
        <v>617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2"/>
      <c r="Y152" s="2"/>
      <c r="Z152" s="11" t="s">
        <v>658</v>
      </c>
      <c r="AA152" s="11" t="s">
        <v>659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</row>
    <row r="153" spans="1:109" ht="56" x14ac:dyDescent="0.15">
      <c r="A153" s="17" t="s">
        <v>620</v>
      </c>
      <c r="B153" s="17" t="s">
        <v>621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2"/>
      <c r="Y153" s="2"/>
      <c r="Z153" s="11" t="s">
        <v>662</v>
      </c>
      <c r="AA153" s="11" t="s">
        <v>663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</row>
    <row r="154" spans="1:109" ht="56" x14ac:dyDescent="0.15">
      <c r="A154" s="17" t="s">
        <v>624</v>
      </c>
      <c r="B154" s="17" t="s">
        <v>625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2"/>
      <c r="Y154" s="2"/>
      <c r="Z154" s="11" t="s">
        <v>666</v>
      </c>
      <c r="AA154" s="11" t="s">
        <v>667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</row>
    <row r="155" spans="1:109" ht="28" x14ac:dyDescent="0.15">
      <c r="A155" s="17" t="s">
        <v>628</v>
      </c>
      <c r="B155" s="17" t="s">
        <v>629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2"/>
      <c r="Y155" s="2"/>
      <c r="Z155" s="11" t="s">
        <v>670</v>
      </c>
      <c r="AA155" s="11" t="s">
        <v>671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</row>
    <row r="156" spans="1:109" ht="56" x14ac:dyDescent="0.15">
      <c r="A156" s="17" t="s">
        <v>1531</v>
      </c>
      <c r="B156" s="17" t="s">
        <v>1532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2"/>
      <c r="Y156" s="2"/>
      <c r="Z156" s="11" t="s">
        <v>673</v>
      </c>
      <c r="AA156" s="11" t="s">
        <v>674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</row>
    <row r="157" spans="1:109" ht="70" x14ac:dyDescent="0.15">
      <c r="A157" s="17" t="s">
        <v>632</v>
      </c>
      <c r="B157" s="17" t="s">
        <v>633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2"/>
      <c r="Y157" s="2"/>
      <c r="Z157" s="11" t="s">
        <v>677</v>
      </c>
      <c r="AA157" s="11" t="s">
        <v>678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</row>
    <row r="158" spans="1:109" ht="98" x14ac:dyDescent="0.15">
      <c r="A158" s="17" t="s">
        <v>636</v>
      </c>
      <c r="B158" s="17" t="s">
        <v>637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2"/>
      <c r="Y158" s="2"/>
      <c r="Z158" s="11" t="s">
        <v>681</v>
      </c>
      <c r="AA158" s="11" t="s">
        <v>682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</row>
    <row r="159" spans="1:109" ht="70" x14ac:dyDescent="0.15">
      <c r="A159" s="17" t="s">
        <v>640</v>
      </c>
      <c r="B159" s="17" t="s">
        <v>641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2"/>
      <c r="Y159" s="2"/>
      <c r="Z159" s="11" t="s">
        <v>685</v>
      </c>
      <c r="AA159" s="11" t="s">
        <v>686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</row>
    <row r="160" spans="1:109" ht="56" x14ac:dyDescent="0.15">
      <c r="A160" s="17" t="s">
        <v>644</v>
      </c>
      <c r="B160" s="17" t="s">
        <v>645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2"/>
      <c r="Y160" s="2"/>
      <c r="Z160" s="11" t="s">
        <v>689</v>
      </c>
      <c r="AA160" s="11" t="s">
        <v>690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</row>
    <row r="161" spans="1:109" ht="42" x14ac:dyDescent="0.15">
      <c r="A161" s="17" t="s">
        <v>648</v>
      </c>
      <c r="B161" s="17" t="s">
        <v>649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2"/>
      <c r="Y161" s="2"/>
      <c r="Z161" s="11" t="s">
        <v>692</v>
      </c>
      <c r="AA161" s="11" t="s">
        <v>693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</row>
    <row r="162" spans="1:109" ht="42" x14ac:dyDescent="0.15">
      <c r="A162" s="17" t="s">
        <v>652</v>
      </c>
      <c r="B162" s="17" t="s">
        <v>653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2"/>
      <c r="Y162" s="2"/>
      <c r="Z162" s="11" t="s">
        <v>696</v>
      </c>
      <c r="AA162" s="11" t="s">
        <v>697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</row>
    <row r="163" spans="1:109" ht="70" x14ac:dyDescent="0.15">
      <c r="A163" s="17" t="s">
        <v>656</v>
      </c>
      <c r="B163" s="17" t="s">
        <v>657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2"/>
      <c r="Y163" s="2"/>
      <c r="Z163" s="11" t="s">
        <v>699</v>
      </c>
      <c r="AA163" s="11" t="s">
        <v>700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</row>
    <row r="164" spans="1:109" ht="56" x14ac:dyDescent="0.15">
      <c r="A164" s="17" t="s">
        <v>660</v>
      </c>
      <c r="B164" s="17" t="s">
        <v>661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2"/>
      <c r="Y164" s="2"/>
      <c r="Z164" s="11" t="s">
        <v>703</v>
      </c>
      <c r="AA164" s="11" t="s">
        <v>704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</row>
    <row r="165" spans="1:109" ht="42" x14ac:dyDescent="0.15">
      <c r="A165" s="17" t="s">
        <v>664</v>
      </c>
      <c r="B165" s="17" t="s">
        <v>665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2"/>
      <c r="Y165" s="2"/>
      <c r="Z165" s="11" t="s">
        <v>706</v>
      </c>
      <c r="AA165" s="11" t="s">
        <v>707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</row>
    <row r="166" spans="1:109" ht="56" x14ac:dyDescent="0.15">
      <c r="A166" s="17" t="s">
        <v>668</v>
      </c>
      <c r="B166" s="17" t="s">
        <v>669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2"/>
      <c r="Y166" s="2"/>
      <c r="Z166" s="11" t="s">
        <v>710</v>
      </c>
      <c r="AA166" s="11" t="s">
        <v>711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</row>
    <row r="167" spans="1:109" ht="56" x14ac:dyDescent="0.15">
      <c r="A167" s="17" t="s">
        <v>672</v>
      </c>
      <c r="B167" s="17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2"/>
      <c r="Y167" s="2"/>
      <c r="Z167" s="11" t="s">
        <v>714</v>
      </c>
      <c r="AA167" s="11" t="s">
        <v>715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</row>
    <row r="168" spans="1:109" ht="98" x14ac:dyDescent="0.15">
      <c r="A168" s="17" t="s">
        <v>675</v>
      </c>
      <c r="B168" s="17" t="s">
        <v>676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2"/>
      <c r="Y168" s="2"/>
      <c r="Z168" s="11" t="s">
        <v>717</v>
      </c>
      <c r="AA168" s="11" t="s">
        <v>718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</row>
    <row r="169" spans="1:109" ht="154" x14ac:dyDescent="0.15">
      <c r="A169" s="17" t="s">
        <v>679</v>
      </c>
      <c r="B169" s="17" t="s">
        <v>680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2"/>
      <c r="Y169" s="2"/>
      <c r="Z169" s="11" t="s">
        <v>721</v>
      </c>
      <c r="AA169" s="11" t="s">
        <v>722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</row>
    <row r="170" spans="1:109" ht="70" x14ac:dyDescent="0.15">
      <c r="A170" s="17" t="s">
        <v>683</v>
      </c>
      <c r="B170" s="17" t="s">
        <v>684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"/>
      <c r="Y170" s="2"/>
      <c r="Z170" s="11" t="s">
        <v>725</v>
      </c>
      <c r="AA170" s="11" t="s">
        <v>726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</row>
    <row r="171" spans="1:109" ht="56" x14ac:dyDescent="0.15">
      <c r="A171" s="17" t="s">
        <v>687</v>
      </c>
      <c r="B171" s="17" t="s">
        <v>688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2"/>
      <c r="Y171" s="2"/>
      <c r="Z171" s="11" t="s">
        <v>729</v>
      </c>
      <c r="AA171" s="11" t="s">
        <v>730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</row>
    <row r="172" spans="1:109" ht="42" x14ac:dyDescent="0.15">
      <c r="A172" s="17" t="s">
        <v>691</v>
      </c>
      <c r="B172" s="17">
        <v>35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2"/>
      <c r="Y172" s="2"/>
      <c r="Z172" s="11" t="s">
        <v>733</v>
      </c>
      <c r="AA172" s="11" t="s">
        <v>734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</row>
    <row r="173" spans="1:109" ht="84" x14ac:dyDescent="0.15">
      <c r="A173" s="17" t="s">
        <v>694</v>
      </c>
      <c r="B173" s="17" t="s">
        <v>695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2"/>
      <c r="Y173" s="2"/>
      <c r="Z173" s="11" t="s">
        <v>737</v>
      </c>
      <c r="AA173" s="11" t="s">
        <v>738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</row>
    <row r="174" spans="1:109" ht="56" x14ac:dyDescent="0.15">
      <c r="A174" s="17" t="s">
        <v>698</v>
      </c>
      <c r="B174" s="17">
        <v>15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2"/>
      <c r="Y174" s="2"/>
      <c r="Z174" s="11" t="s">
        <v>741</v>
      </c>
      <c r="AA174" s="11" t="s">
        <v>742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</row>
    <row r="175" spans="1:109" ht="84" x14ac:dyDescent="0.15">
      <c r="A175" s="17" t="s">
        <v>701</v>
      </c>
      <c r="B175" s="17" t="s">
        <v>702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2"/>
      <c r="Y175" s="2"/>
      <c r="Z175" s="11" t="s">
        <v>745</v>
      </c>
      <c r="AA175" s="11" t="s">
        <v>746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</row>
    <row r="176" spans="1:109" ht="28" x14ac:dyDescent="0.15">
      <c r="A176" s="17" t="s">
        <v>705</v>
      </c>
      <c r="B176" s="17">
        <v>10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2"/>
      <c r="Y176" s="2"/>
      <c r="Z176" s="11" t="s">
        <v>749</v>
      </c>
      <c r="AA176" s="11" t="s">
        <v>750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</row>
    <row r="177" spans="1:109" ht="34" x14ac:dyDescent="0.15">
      <c r="A177" s="17" t="s">
        <v>708</v>
      </c>
      <c r="B177" s="17" t="s">
        <v>709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2"/>
      <c r="Y177" s="2"/>
      <c r="Z177" s="11" t="s">
        <v>752</v>
      </c>
      <c r="AA177" s="11" t="s">
        <v>753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</row>
    <row r="178" spans="1:109" ht="56" x14ac:dyDescent="0.15">
      <c r="A178" s="17" t="s">
        <v>712</v>
      </c>
      <c r="B178" s="17" t="s">
        <v>713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2"/>
      <c r="Y178" s="2"/>
      <c r="Z178" s="11" t="s">
        <v>756</v>
      </c>
      <c r="AA178" s="11" t="s">
        <v>757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</row>
    <row r="179" spans="1:109" ht="70" x14ac:dyDescent="0.15">
      <c r="A179" s="17" t="s">
        <v>1533</v>
      </c>
      <c r="B179" s="17" t="s">
        <v>1534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2"/>
      <c r="Y179" s="2"/>
      <c r="Z179" s="11" t="s">
        <v>759</v>
      </c>
      <c r="AA179" s="11" t="s">
        <v>760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</row>
    <row r="180" spans="1:109" ht="70" x14ac:dyDescent="0.15">
      <c r="A180" s="17" t="s">
        <v>716</v>
      </c>
      <c r="B180" s="17">
        <v>39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2"/>
      <c r="Y180" s="2"/>
      <c r="Z180" s="11" t="s">
        <v>763</v>
      </c>
      <c r="AA180" s="11" t="s">
        <v>764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</row>
    <row r="181" spans="1:109" ht="42" x14ac:dyDescent="0.15">
      <c r="A181" s="17" t="s">
        <v>719</v>
      </c>
      <c r="B181" s="17" t="s">
        <v>720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2"/>
      <c r="Y181" s="2"/>
      <c r="Z181" s="11" t="s">
        <v>767</v>
      </c>
      <c r="AA181" s="11" t="s">
        <v>768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</row>
    <row r="182" spans="1:109" ht="28" x14ac:dyDescent="0.15">
      <c r="A182" s="17" t="s">
        <v>723</v>
      </c>
      <c r="B182" s="17" t="s">
        <v>724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2"/>
      <c r="Y182" s="2"/>
      <c r="Z182" s="11" t="s">
        <v>771</v>
      </c>
      <c r="AA182" s="11" t="s">
        <v>772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</row>
    <row r="183" spans="1:109" ht="17" x14ac:dyDescent="0.15">
      <c r="A183" s="17" t="s">
        <v>727</v>
      </c>
      <c r="B183" s="17" t="s">
        <v>728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2"/>
      <c r="Y183" s="2"/>
      <c r="Z183" s="11" t="s">
        <v>774</v>
      </c>
      <c r="AA183" s="11" t="s">
        <v>775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</row>
    <row r="184" spans="1:109" ht="42" x14ac:dyDescent="0.15">
      <c r="A184" s="17" t="s">
        <v>731</v>
      </c>
      <c r="B184" s="17" t="s">
        <v>732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2"/>
      <c r="Y184" s="2"/>
      <c r="Z184" s="11" t="s">
        <v>778</v>
      </c>
      <c r="AA184" s="11" t="s">
        <v>779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</row>
    <row r="185" spans="1:109" ht="42" x14ac:dyDescent="0.15">
      <c r="A185" s="17" t="s">
        <v>735</v>
      </c>
      <c r="B185" s="17" t="s">
        <v>736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2"/>
      <c r="Y185" s="2"/>
      <c r="Z185" s="11" t="s">
        <v>782</v>
      </c>
      <c r="AA185" s="11" t="s">
        <v>783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</row>
    <row r="186" spans="1:109" ht="98" x14ac:dyDescent="0.15">
      <c r="A186" s="17" t="s">
        <v>739</v>
      </c>
      <c r="B186" s="17" t="s">
        <v>740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2"/>
      <c r="Y186" s="2"/>
      <c r="Z186" s="11" t="s">
        <v>786</v>
      </c>
      <c r="AA186" s="11" t="s">
        <v>787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</row>
    <row r="187" spans="1:109" ht="56" x14ac:dyDescent="0.15">
      <c r="A187" s="17" t="s">
        <v>743</v>
      </c>
      <c r="B187" s="17" t="s">
        <v>744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2"/>
      <c r="Y187" s="2"/>
      <c r="Z187" s="11" t="s">
        <v>790</v>
      </c>
      <c r="AA187" s="11" t="s">
        <v>791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</row>
    <row r="188" spans="1:109" ht="51" x14ac:dyDescent="0.15">
      <c r="A188" s="17" t="s">
        <v>747</v>
      </c>
      <c r="B188" s="17" t="s">
        <v>748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2"/>
      <c r="Y188" s="2"/>
      <c r="Z188" s="11" t="s">
        <v>794</v>
      </c>
      <c r="AA188" s="11" t="s">
        <v>795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</row>
    <row r="189" spans="1:109" ht="28" x14ac:dyDescent="0.15">
      <c r="A189" s="17" t="s">
        <v>751</v>
      </c>
      <c r="B189" s="17">
        <v>25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2"/>
      <c r="Y189" s="2"/>
      <c r="Z189" s="11" t="s">
        <v>797</v>
      </c>
      <c r="AA189" s="11" t="s">
        <v>798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</row>
    <row r="190" spans="1:109" ht="56" x14ac:dyDescent="0.15">
      <c r="A190" s="17" t="s">
        <v>754</v>
      </c>
      <c r="B190" s="17" t="s">
        <v>755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2"/>
      <c r="Y190" s="2"/>
      <c r="Z190" s="11" t="s">
        <v>800</v>
      </c>
      <c r="AA190" s="11" t="s">
        <v>801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</row>
    <row r="191" spans="1:109" ht="56" x14ac:dyDescent="0.15">
      <c r="A191" s="17" t="s">
        <v>758</v>
      </c>
      <c r="B191" s="17">
        <v>21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2"/>
      <c r="Y191" s="2"/>
      <c r="Z191" s="11" t="s">
        <v>804</v>
      </c>
      <c r="AA191" s="11" t="s">
        <v>805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</row>
    <row r="192" spans="1:109" ht="51" x14ac:dyDescent="0.15">
      <c r="A192" s="17" t="s">
        <v>761</v>
      </c>
      <c r="B192" s="17" t="s">
        <v>762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2"/>
      <c r="Y192" s="2"/>
      <c r="Z192" s="11" t="s">
        <v>807</v>
      </c>
      <c r="AA192" s="11" t="s">
        <v>808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</row>
    <row r="193" spans="1:109" ht="56" x14ac:dyDescent="0.15">
      <c r="A193" s="17" t="s">
        <v>765</v>
      </c>
      <c r="B193" s="17" t="s">
        <v>766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"/>
      <c r="Y193" s="2"/>
      <c r="Z193" s="11" t="s">
        <v>811</v>
      </c>
      <c r="AA193" s="11" t="s">
        <v>812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</row>
    <row r="194" spans="1:109" ht="70" x14ac:dyDescent="0.15">
      <c r="A194" s="17" t="s">
        <v>769</v>
      </c>
      <c r="B194" s="17" t="s">
        <v>770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2"/>
      <c r="Y194" s="2"/>
      <c r="Z194" s="11" t="s">
        <v>815</v>
      </c>
      <c r="AA194" s="11" t="s">
        <v>816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</row>
    <row r="195" spans="1:109" ht="42" x14ac:dyDescent="0.15">
      <c r="A195" s="17" t="s">
        <v>773</v>
      </c>
      <c r="B195" s="17">
        <v>31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2"/>
      <c r="Y195" s="2"/>
      <c r="Z195" s="11" t="s">
        <v>819</v>
      </c>
      <c r="AA195" s="11" t="s">
        <v>820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</row>
    <row r="196" spans="1:109" ht="56" x14ac:dyDescent="0.15">
      <c r="A196" s="17" t="s">
        <v>776</v>
      </c>
      <c r="B196" s="17" t="s">
        <v>777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2"/>
      <c r="Y196" s="2"/>
      <c r="Z196" s="11" t="s">
        <v>823</v>
      </c>
      <c r="AA196" s="11" t="s">
        <v>824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</row>
    <row r="197" spans="1:109" ht="56" x14ac:dyDescent="0.15">
      <c r="A197" s="17" t="s">
        <v>780</v>
      </c>
      <c r="B197" s="17" t="s">
        <v>781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2"/>
      <c r="Y197" s="2"/>
      <c r="Z197" s="11" t="s">
        <v>826</v>
      </c>
      <c r="AA197" s="11" t="s">
        <v>827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</row>
    <row r="198" spans="1:109" ht="56" x14ac:dyDescent="0.15">
      <c r="A198" s="17" t="s">
        <v>784</v>
      </c>
      <c r="B198" s="17" t="s">
        <v>785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2"/>
      <c r="Y198" s="2"/>
      <c r="Z198" s="11" t="s">
        <v>830</v>
      </c>
      <c r="AA198" s="11" t="s">
        <v>831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</row>
    <row r="199" spans="1:109" ht="51" x14ac:dyDescent="0.15">
      <c r="A199" s="17" t="s">
        <v>788</v>
      </c>
      <c r="B199" s="17" t="s">
        <v>789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2"/>
      <c r="Y199" s="2"/>
      <c r="Z199" s="11" t="s">
        <v>834</v>
      </c>
      <c r="AA199" s="11" t="s">
        <v>835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</row>
    <row r="200" spans="1:109" ht="56" x14ac:dyDescent="0.15">
      <c r="A200" s="17" t="s">
        <v>792</v>
      </c>
      <c r="B200" s="17" t="s">
        <v>793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2"/>
      <c r="Y200" s="2"/>
      <c r="Z200" s="11" t="s">
        <v>838</v>
      </c>
      <c r="AA200" s="11" t="s">
        <v>839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</row>
    <row r="201" spans="1:109" ht="56" x14ac:dyDescent="0.15">
      <c r="A201" s="17" t="s">
        <v>796</v>
      </c>
      <c r="B201" s="17">
        <v>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2"/>
      <c r="Y201" s="2"/>
      <c r="Z201" s="11" t="s">
        <v>842</v>
      </c>
      <c r="AA201" s="11" t="s">
        <v>843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</row>
    <row r="202" spans="1:109" ht="17" x14ac:dyDescent="0.15">
      <c r="A202" s="17" t="s">
        <v>1535</v>
      </c>
      <c r="B202" s="17" t="s">
        <v>799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2"/>
      <c r="Y202" s="2"/>
      <c r="Z202" s="11" t="s">
        <v>846</v>
      </c>
      <c r="AA202" s="11" t="s">
        <v>847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</row>
    <row r="203" spans="1:109" ht="70" x14ac:dyDescent="0.15">
      <c r="A203" s="17" t="s">
        <v>802</v>
      </c>
      <c r="B203" s="17" t="s">
        <v>803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2"/>
      <c r="Y203" s="2"/>
      <c r="Z203" s="11" t="s">
        <v>850</v>
      </c>
      <c r="AA203" s="11" t="s">
        <v>851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</row>
    <row r="204" spans="1:109" ht="42" x14ac:dyDescent="0.15">
      <c r="A204" s="17" t="s">
        <v>1536</v>
      </c>
      <c r="B204" s="17" t="s">
        <v>806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2"/>
      <c r="Y204" s="2"/>
      <c r="Z204" s="11" t="s">
        <v>854</v>
      </c>
      <c r="AA204" s="11" t="s">
        <v>855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</row>
    <row r="205" spans="1:109" ht="56" x14ac:dyDescent="0.15">
      <c r="A205" s="17" t="s">
        <v>809</v>
      </c>
      <c r="B205" s="17" t="s">
        <v>810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2"/>
      <c r="Y205" s="2"/>
      <c r="Z205" s="11" t="s">
        <v>858</v>
      </c>
      <c r="AA205" s="11" t="s">
        <v>859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</row>
    <row r="206" spans="1:109" ht="28" x14ac:dyDescent="0.15">
      <c r="A206" s="17" t="s">
        <v>813</v>
      </c>
      <c r="B206" s="17" t="s">
        <v>814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2"/>
      <c r="Y206" s="2"/>
      <c r="Z206" s="11" t="s">
        <v>862</v>
      </c>
      <c r="AA206" s="11" t="s">
        <v>863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</row>
    <row r="207" spans="1:109" ht="84" x14ac:dyDescent="0.15">
      <c r="A207" s="17" t="s">
        <v>817</v>
      </c>
      <c r="B207" s="17" t="s">
        <v>818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2"/>
      <c r="Y207" s="2"/>
      <c r="Z207" s="11" t="s">
        <v>866</v>
      </c>
      <c r="AA207" s="11" t="s">
        <v>867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</row>
    <row r="208" spans="1:109" ht="42" x14ac:dyDescent="0.15">
      <c r="A208" s="17" t="s">
        <v>821</v>
      </c>
      <c r="B208" s="17" t="s">
        <v>822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2"/>
      <c r="Y208" s="2"/>
      <c r="Z208" s="11" t="s">
        <v>870</v>
      </c>
      <c r="AA208" s="11" t="s">
        <v>871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</row>
    <row r="209" spans="1:109" ht="42" x14ac:dyDescent="0.15">
      <c r="A209" s="17" t="s">
        <v>1537</v>
      </c>
      <c r="B209" s="17" t="s">
        <v>825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2"/>
      <c r="Y209" s="2"/>
      <c r="Z209" s="11" t="s">
        <v>873</v>
      </c>
      <c r="AA209" s="11" t="s">
        <v>874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</row>
    <row r="210" spans="1:109" ht="70" x14ac:dyDescent="0.15">
      <c r="A210" s="17" t="s">
        <v>828</v>
      </c>
      <c r="B210" s="17" t="s">
        <v>829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2"/>
      <c r="Y210" s="2"/>
      <c r="Z210" s="11" t="s">
        <v>877</v>
      </c>
      <c r="AA210" s="11" t="s">
        <v>878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</row>
    <row r="211" spans="1:109" ht="42" x14ac:dyDescent="0.15">
      <c r="A211" s="17" t="s">
        <v>832</v>
      </c>
      <c r="B211" s="17" t="s">
        <v>833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2"/>
      <c r="Y211" s="2"/>
      <c r="Z211" s="11" t="s">
        <v>880</v>
      </c>
      <c r="AA211" s="11" t="s">
        <v>881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</row>
    <row r="212" spans="1:109" ht="56" x14ac:dyDescent="0.15">
      <c r="A212" s="17" t="s">
        <v>836</v>
      </c>
      <c r="B212" s="17" t="s">
        <v>837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2"/>
      <c r="Y212" s="2"/>
      <c r="Z212" s="11" t="s">
        <v>884</v>
      </c>
      <c r="AA212" s="11" t="s">
        <v>885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</row>
    <row r="213" spans="1:109" ht="51" x14ac:dyDescent="0.15">
      <c r="A213" s="17" t="s">
        <v>840</v>
      </c>
      <c r="B213" s="17" t="s">
        <v>841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2"/>
      <c r="Y213" s="2"/>
      <c r="Z213" s="11" t="s">
        <v>887</v>
      </c>
      <c r="AA213" s="11" t="s">
        <v>888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</row>
    <row r="214" spans="1:109" ht="42" x14ac:dyDescent="0.15">
      <c r="A214" s="17" t="s">
        <v>844</v>
      </c>
      <c r="B214" s="17" t="s">
        <v>845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2"/>
      <c r="Y214" s="2"/>
      <c r="Z214" s="11" t="s">
        <v>890</v>
      </c>
      <c r="AA214" s="11" t="s">
        <v>891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</row>
    <row r="215" spans="1:109" ht="17" x14ac:dyDescent="0.15">
      <c r="A215" s="17" t="s">
        <v>848</v>
      </c>
      <c r="B215" s="17" t="s">
        <v>849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2"/>
      <c r="Y215" s="2"/>
      <c r="Z215" s="11" t="s">
        <v>893</v>
      </c>
      <c r="AA215" s="11" t="s">
        <v>894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</row>
    <row r="216" spans="1:109" ht="34" x14ac:dyDescent="0.15">
      <c r="A216" s="17" t="s">
        <v>852</v>
      </c>
      <c r="B216" s="17" t="s">
        <v>853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2"/>
      <c r="Y216" s="2"/>
      <c r="Z216" s="11" t="s">
        <v>897</v>
      </c>
      <c r="AA216" s="11" t="s">
        <v>898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</row>
    <row r="217" spans="1:109" ht="42" x14ac:dyDescent="0.15">
      <c r="A217" s="17" t="s">
        <v>856</v>
      </c>
      <c r="B217" s="17" t="s">
        <v>857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2"/>
      <c r="Y217" s="2"/>
      <c r="Z217" s="11" t="s">
        <v>901</v>
      </c>
      <c r="AA217" s="11" t="s">
        <v>902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</row>
    <row r="218" spans="1:109" ht="70" x14ac:dyDescent="0.15">
      <c r="A218" s="17" t="s">
        <v>860</v>
      </c>
      <c r="B218" s="17" t="s">
        <v>861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2"/>
      <c r="Y218" s="2"/>
      <c r="Z218" s="11" t="s">
        <v>905</v>
      </c>
      <c r="AA218" s="11" t="s">
        <v>906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</row>
    <row r="219" spans="1:109" ht="42" x14ac:dyDescent="0.15">
      <c r="A219" s="17" t="s">
        <v>864</v>
      </c>
      <c r="B219" s="17" t="s">
        <v>865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2"/>
      <c r="Y219" s="2"/>
      <c r="Z219" s="11" t="s">
        <v>909</v>
      </c>
      <c r="AA219" s="11" t="s">
        <v>910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</row>
    <row r="220" spans="1:109" ht="70" x14ac:dyDescent="0.15">
      <c r="A220" s="17" t="s">
        <v>868</v>
      </c>
      <c r="B220" s="17" t="s">
        <v>869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2"/>
      <c r="Y220" s="2"/>
      <c r="Z220" s="11" t="s">
        <v>913</v>
      </c>
      <c r="AA220" s="11" t="s">
        <v>914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</row>
    <row r="221" spans="1:109" ht="34" x14ac:dyDescent="0.15">
      <c r="A221" s="17" t="s">
        <v>1538</v>
      </c>
      <c r="B221" s="17" t="s">
        <v>872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2"/>
      <c r="Y221" s="2"/>
      <c r="Z221" s="11" t="s">
        <v>917</v>
      </c>
      <c r="AA221" s="11" t="s">
        <v>918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</row>
    <row r="222" spans="1:109" ht="42" x14ac:dyDescent="0.15">
      <c r="A222" s="17" t="s">
        <v>875</v>
      </c>
      <c r="B222" s="17" t="s">
        <v>876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2"/>
      <c r="Y222" s="2"/>
      <c r="Z222" s="11" t="s">
        <v>921</v>
      </c>
      <c r="AA222" s="11" t="s">
        <v>922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</row>
    <row r="223" spans="1:109" ht="84" x14ac:dyDescent="0.15">
      <c r="A223" s="17" t="s">
        <v>879</v>
      </c>
      <c r="B223" s="17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2"/>
      <c r="Y223" s="2"/>
      <c r="Z223" s="11" t="s">
        <v>925</v>
      </c>
      <c r="AA223" s="11" t="s">
        <v>926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</row>
    <row r="224" spans="1:109" ht="28" x14ac:dyDescent="0.15">
      <c r="A224" s="17" t="s">
        <v>882</v>
      </c>
      <c r="B224" s="17" t="s">
        <v>883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2"/>
      <c r="Y224" s="2"/>
      <c r="Z224" s="11" t="s">
        <v>929</v>
      </c>
      <c r="AA224" s="11" t="s">
        <v>930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</row>
    <row r="225" spans="1:109" ht="34" x14ac:dyDescent="0.15">
      <c r="A225" s="17" t="s">
        <v>886</v>
      </c>
      <c r="B225" s="17">
        <v>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2"/>
      <c r="Y225" s="2"/>
      <c r="Z225" s="11" t="s">
        <v>933</v>
      </c>
      <c r="AA225" s="11" t="s">
        <v>934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</row>
    <row r="226" spans="1:109" ht="42" x14ac:dyDescent="0.15">
      <c r="A226" s="17" t="s">
        <v>1539</v>
      </c>
      <c r="B226" s="17" t="s">
        <v>1540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2"/>
      <c r="Y226" s="2"/>
      <c r="Z226" s="11" t="s">
        <v>937</v>
      </c>
      <c r="AA226" s="11" t="s">
        <v>938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</row>
    <row r="227" spans="1:109" ht="70" x14ac:dyDescent="0.15">
      <c r="A227" s="17" t="s">
        <v>889</v>
      </c>
      <c r="B227" s="17">
        <v>47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2"/>
      <c r="Y227" s="2"/>
      <c r="Z227" s="11" t="s">
        <v>941</v>
      </c>
      <c r="AA227" s="11" t="s">
        <v>942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</row>
    <row r="228" spans="1:109" ht="84" x14ac:dyDescent="0.15">
      <c r="A228" s="17" t="s">
        <v>892</v>
      </c>
      <c r="B228" s="17">
        <v>38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2"/>
      <c r="Y228" s="2"/>
      <c r="Z228" s="11" t="s">
        <v>944</v>
      </c>
      <c r="AA228" s="11" t="s">
        <v>945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</row>
    <row r="229" spans="1:109" ht="84" x14ac:dyDescent="0.15">
      <c r="A229" s="17" t="s">
        <v>895</v>
      </c>
      <c r="B229" s="17" t="s">
        <v>896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2"/>
      <c r="Y229" s="2"/>
      <c r="Z229" s="11" t="s">
        <v>947</v>
      </c>
      <c r="AA229" s="11" t="s">
        <v>948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</row>
    <row r="230" spans="1:109" ht="84" x14ac:dyDescent="0.15">
      <c r="A230" s="17" t="s">
        <v>899</v>
      </c>
      <c r="B230" s="17" t="s">
        <v>900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2"/>
      <c r="Y230" s="2"/>
      <c r="Z230" s="11" t="s">
        <v>951</v>
      </c>
      <c r="AA230" s="11" t="s">
        <v>952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</row>
    <row r="231" spans="1:109" ht="28" x14ac:dyDescent="0.15">
      <c r="A231" s="17" t="s">
        <v>903</v>
      </c>
      <c r="B231" s="17" t="s">
        <v>904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2"/>
      <c r="Y231" s="2"/>
      <c r="Z231" s="11" t="s">
        <v>954</v>
      </c>
      <c r="AA231" s="11" t="s">
        <v>955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</row>
    <row r="232" spans="1:109" ht="28" x14ac:dyDescent="0.15">
      <c r="A232" s="17" t="s">
        <v>907</v>
      </c>
      <c r="B232" s="17" t="s">
        <v>908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2"/>
      <c r="Y232" s="2"/>
      <c r="Z232" s="11" t="s">
        <v>957</v>
      </c>
      <c r="AA232" s="11" t="s">
        <v>958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</row>
    <row r="233" spans="1:109" ht="28" x14ac:dyDescent="0.15">
      <c r="A233" s="17" t="s">
        <v>911</v>
      </c>
      <c r="B233" s="17" t="s">
        <v>912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2"/>
      <c r="Y233" s="2"/>
      <c r="Z233" s="11" t="s">
        <v>959</v>
      </c>
      <c r="AA233" s="11" t="s">
        <v>960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</row>
    <row r="234" spans="1:109" ht="70" x14ac:dyDescent="0.15">
      <c r="A234" s="17" t="s">
        <v>915</v>
      </c>
      <c r="B234" s="17" t="s">
        <v>916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2"/>
      <c r="Y234" s="2"/>
      <c r="Z234" s="11" t="s">
        <v>961</v>
      </c>
      <c r="AA234" s="11" t="s">
        <v>962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</row>
    <row r="235" spans="1:109" ht="42" x14ac:dyDescent="0.15">
      <c r="A235" s="17" t="s">
        <v>919</v>
      </c>
      <c r="B235" s="17" t="s">
        <v>920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2"/>
      <c r="Y235" s="2"/>
      <c r="Z235" s="11" t="s">
        <v>963</v>
      </c>
      <c r="AA235" s="11" t="s">
        <v>964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</row>
    <row r="236" spans="1:109" ht="56" x14ac:dyDescent="0.15">
      <c r="A236" s="17" t="s">
        <v>923</v>
      </c>
      <c r="B236" s="17" t="s">
        <v>924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2"/>
      <c r="Y236" s="2"/>
      <c r="Z236" s="11" t="s">
        <v>965</v>
      </c>
      <c r="AA236" s="11" t="s">
        <v>966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</row>
    <row r="237" spans="1:109" ht="56" x14ac:dyDescent="0.15">
      <c r="A237" s="17" t="s">
        <v>927</v>
      </c>
      <c r="B237" s="17" t="s">
        <v>928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2"/>
      <c r="Y237" s="2"/>
      <c r="Z237" s="11" t="s">
        <v>967</v>
      </c>
      <c r="AA237" s="11" t="s">
        <v>968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</row>
    <row r="238" spans="1:109" ht="70" x14ac:dyDescent="0.15">
      <c r="A238" s="17" t="s">
        <v>931</v>
      </c>
      <c r="B238" s="17" t="s">
        <v>932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2"/>
      <c r="Y238" s="2"/>
      <c r="Z238" s="11" t="s">
        <v>969</v>
      </c>
      <c r="AA238" s="11" t="s">
        <v>970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</row>
    <row r="239" spans="1:109" ht="42" x14ac:dyDescent="0.15">
      <c r="A239" s="17" t="s">
        <v>935</v>
      </c>
      <c r="B239" s="17" t="s">
        <v>936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2"/>
      <c r="Y239" s="2"/>
      <c r="Z239" s="11" t="s">
        <v>971</v>
      </c>
      <c r="AA239" s="11" t="s">
        <v>972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</row>
    <row r="240" spans="1:109" ht="42" x14ac:dyDescent="0.15">
      <c r="A240" s="17" t="s">
        <v>939</v>
      </c>
      <c r="B240" s="17" t="s">
        <v>940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2"/>
      <c r="Y240" s="2"/>
      <c r="Z240" s="11" t="s">
        <v>973</v>
      </c>
      <c r="AA240" s="11" t="s">
        <v>974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</row>
    <row r="241" spans="1:109" ht="42" x14ac:dyDescent="0.15">
      <c r="A241" s="17" t="s">
        <v>943</v>
      </c>
      <c r="B241" s="17">
        <v>18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2"/>
      <c r="Y241" s="2"/>
      <c r="Z241" s="11" t="s">
        <v>975</v>
      </c>
      <c r="AA241" s="11" t="s">
        <v>976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</row>
    <row r="242" spans="1:109" ht="42" x14ac:dyDescent="0.15">
      <c r="A242" s="17" t="s">
        <v>946</v>
      </c>
      <c r="B242" s="17">
        <v>16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2"/>
      <c r="Y242" s="2"/>
      <c r="Z242" s="11" t="s">
        <v>977</v>
      </c>
      <c r="AA242" s="11" t="s">
        <v>978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</row>
    <row r="243" spans="1:109" ht="70" x14ac:dyDescent="0.15">
      <c r="A243" s="17" t="s">
        <v>949</v>
      </c>
      <c r="B243" s="17" t="s">
        <v>950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2"/>
      <c r="Y243" s="2"/>
      <c r="Z243" s="11" t="s">
        <v>979</v>
      </c>
      <c r="AA243" s="11" t="s">
        <v>980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</row>
    <row r="244" spans="1:109" ht="56" x14ac:dyDescent="0.15">
      <c r="A244" s="19" t="s">
        <v>953</v>
      </c>
      <c r="B244" s="19">
        <v>30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2"/>
      <c r="Y244" s="2"/>
      <c r="Z244" s="11" t="s">
        <v>981</v>
      </c>
      <c r="AA244" s="11" t="s">
        <v>982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</row>
    <row r="245" spans="1:109" ht="42" x14ac:dyDescent="0.15">
      <c r="A245" s="20" t="s">
        <v>956</v>
      </c>
      <c r="B245" s="20">
        <v>27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"/>
      <c r="Y245" s="2"/>
      <c r="Z245" s="11" t="s">
        <v>983</v>
      </c>
      <c r="AA245" s="11" t="s">
        <v>984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</row>
    <row r="246" spans="1:109" ht="28" x14ac:dyDescent="0.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2"/>
      <c r="Y246" s="2"/>
      <c r="Z246" s="11" t="s">
        <v>985</v>
      </c>
      <c r="AA246" s="11" t="s">
        <v>986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</row>
    <row r="247" spans="1:109" ht="70" x14ac:dyDescent="0.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2"/>
      <c r="Y247" s="2"/>
      <c r="Z247" s="11" t="s">
        <v>987</v>
      </c>
      <c r="AA247" s="11" t="s">
        <v>988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</row>
    <row r="248" spans="1:109" ht="42" x14ac:dyDescent="0.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2"/>
      <c r="Y248" s="2"/>
      <c r="Z248" s="11" t="s">
        <v>989</v>
      </c>
      <c r="AA248" s="11" t="s">
        <v>990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</row>
    <row r="249" spans="1:109" ht="28" x14ac:dyDescent="0.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2"/>
      <c r="Y249" s="2"/>
      <c r="Z249" s="11" t="s">
        <v>991</v>
      </c>
      <c r="AA249" s="11" t="s">
        <v>992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</row>
    <row r="250" spans="1:109" ht="14" x14ac:dyDescent="0.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2"/>
      <c r="Y250" s="2"/>
      <c r="Z250" s="11" t="s">
        <v>993</v>
      </c>
      <c r="AA250" s="11" t="s">
        <v>994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</row>
    <row r="251" spans="1:109" ht="56" x14ac:dyDescent="0.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2"/>
      <c r="Y251" s="2"/>
      <c r="Z251" s="11" t="s">
        <v>995</v>
      </c>
      <c r="AA251" s="11" t="s">
        <v>996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</row>
    <row r="252" spans="1:109" ht="56" x14ac:dyDescent="0.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2"/>
      <c r="Y252" s="2"/>
      <c r="Z252" s="11" t="s">
        <v>997</v>
      </c>
      <c r="AA252" s="11" t="s">
        <v>998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</row>
    <row r="253" spans="1:109" ht="28" x14ac:dyDescent="0.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2"/>
      <c r="Y253" s="2"/>
      <c r="Z253" s="11" t="s">
        <v>999</v>
      </c>
      <c r="AA253" s="11" t="s">
        <v>1000</v>
      </c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</row>
    <row r="254" spans="1:109" ht="56" x14ac:dyDescent="0.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2"/>
      <c r="Y254" s="2"/>
      <c r="Z254" s="11" t="s">
        <v>1001</v>
      </c>
      <c r="AA254" s="11" t="s">
        <v>1002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</row>
    <row r="255" spans="1:109" ht="28" x14ac:dyDescent="0.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2"/>
      <c r="Y255" s="2"/>
      <c r="Z255" s="11" t="s">
        <v>1003</v>
      </c>
      <c r="AA255" s="11" t="s">
        <v>1004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</row>
    <row r="256" spans="1:109" ht="70" x14ac:dyDescent="0.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2"/>
      <c r="Y256" s="2"/>
      <c r="Z256" s="11" t="s">
        <v>1005</v>
      </c>
      <c r="AA256" s="11" t="s">
        <v>1006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</row>
    <row r="257" spans="1:109" ht="126" x14ac:dyDescent="0.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2"/>
      <c r="Y257" s="2"/>
      <c r="Z257" s="11" t="s">
        <v>1007</v>
      </c>
      <c r="AA257" s="11" t="s">
        <v>1008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</row>
    <row r="258" spans="1:109" ht="42" x14ac:dyDescent="0.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2"/>
      <c r="Y258" s="2"/>
      <c r="Z258" s="11" t="s">
        <v>1009</v>
      </c>
      <c r="AA258" s="11" t="s">
        <v>1010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</row>
    <row r="259" spans="1:109" ht="42" x14ac:dyDescent="0.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2"/>
      <c r="Y259" s="2"/>
      <c r="Z259" s="11" t="s">
        <v>1011</v>
      </c>
      <c r="AA259" s="11" t="s">
        <v>1012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</row>
    <row r="260" spans="1:109" ht="84" x14ac:dyDescent="0.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2"/>
      <c r="Y260" s="2"/>
      <c r="Z260" s="11" t="s">
        <v>1013</v>
      </c>
      <c r="AA260" s="11" t="s">
        <v>1014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</row>
    <row r="261" spans="1:109" ht="28" x14ac:dyDescent="0.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2"/>
      <c r="Y261" s="2"/>
      <c r="Z261" s="11" t="s">
        <v>1015</v>
      </c>
      <c r="AA261" s="11" t="s">
        <v>1016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</row>
    <row r="262" spans="1:109" ht="28" x14ac:dyDescent="0.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2"/>
      <c r="Y262" s="2"/>
      <c r="Z262" s="11" t="s">
        <v>1017</v>
      </c>
      <c r="AA262" s="11" t="s">
        <v>1018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</row>
    <row r="263" spans="1:109" ht="56" x14ac:dyDescent="0.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2"/>
      <c r="Y263" s="2"/>
      <c r="Z263" s="11" t="s">
        <v>1019</v>
      </c>
      <c r="AA263" s="11" t="s">
        <v>1020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</row>
    <row r="264" spans="1:109" ht="70" x14ac:dyDescent="0.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2"/>
      <c r="Y264" s="2"/>
      <c r="Z264" s="11" t="s">
        <v>1021</v>
      </c>
      <c r="AA264" s="11" t="s">
        <v>1022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</row>
    <row r="265" spans="1:109" ht="42" x14ac:dyDescent="0.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2"/>
      <c r="Y265" s="2"/>
      <c r="Z265" s="11" t="s">
        <v>1023</v>
      </c>
      <c r="AA265" s="11" t="s">
        <v>1024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</row>
    <row r="266" spans="1:109" ht="70" x14ac:dyDescent="0.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2"/>
      <c r="Y266" s="2"/>
      <c r="Z266" s="11" t="s">
        <v>1025</v>
      </c>
      <c r="AA266" s="11" t="s">
        <v>1026</v>
      </c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</row>
    <row r="267" spans="1:109" ht="126" x14ac:dyDescent="0.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2"/>
      <c r="Y267" s="2"/>
      <c r="Z267" s="11" t="s">
        <v>1027</v>
      </c>
      <c r="AA267" s="11" t="s">
        <v>1028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</row>
    <row r="268" spans="1:109" ht="126" x14ac:dyDescent="0.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2"/>
      <c r="Y268" s="2"/>
      <c r="Z268" s="11" t="s">
        <v>1029</v>
      </c>
      <c r="AA268" s="11" t="s">
        <v>1030</v>
      </c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</row>
    <row r="269" spans="1:109" ht="70" x14ac:dyDescent="0.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2"/>
      <c r="Y269" s="2"/>
      <c r="Z269" s="11" t="s">
        <v>1031</v>
      </c>
      <c r="AA269" s="11" t="s">
        <v>1032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</row>
    <row r="270" spans="1:109" ht="98" x14ac:dyDescent="0.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2"/>
      <c r="Y270" s="2"/>
      <c r="Z270" s="11" t="s">
        <v>1033</v>
      </c>
      <c r="AA270" s="11" t="s">
        <v>1034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</row>
    <row r="271" spans="1:109" ht="56" x14ac:dyDescent="0.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2"/>
      <c r="Y271" s="2"/>
      <c r="Z271" s="11" t="s">
        <v>1035</v>
      </c>
      <c r="AA271" s="11" t="s">
        <v>1036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</row>
    <row r="272" spans="1:109" ht="56" x14ac:dyDescent="0.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2"/>
      <c r="Y272" s="2"/>
      <c r="Z272" s="11" t="s">
        <v>1037</v>
      </c>
      <c r="AA272" s="11" t="s">
        <v>1038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</row>
    <row r="273" spans="1:109" ht="56" x14ac:dyDescent="0.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2"/>
      <c r="Y273" s="2"/>
      <c r="Z273" s="11" t="s">
        <v>1039</v>
      </c>
      <c r="AA273" s="11" t="s">
        <v>1040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</row>
    <row r="274" spans="1:109" ht="42" x14ac:dyDescent="0.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2"/>
      <c r="Y274" s="2"/>
      <c r="Z274" s="11" t="s">
        <v>1041</v>
      </c>
      <c r="AA274" s="11" t="s">
        <v>1042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</row>
    <row r="275" spans="1:109" ht="42" x14ac:dyDescent="0.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2"/>
      <c r="Y275" s="2"/>
      <c r="Z275" s="11" t="s">
        <v>1043</v>
      </c>
      <c r="AA275" s="11" t="s">
        <v>1044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</row>
    <row r="276" spans="1:109" ht="70" x14ac:dyDescent="0.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2"/>
      <c r="Y276" s="2"/>
      <c r="Z276" s="11" t="s">
        <v>1045</v>
      </c>
      <c r="AA276" s="11" t="s">
        <v>1046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</row>
    <row r="277" spans="1:109" ht="84" x14ac:dyDescent="0.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2"/>
      <c r="Y277" s="2"/>
      <c r="Z277" s="11" t="s">
        <v>1047</v>
      </c>
      <c r="AA277" s="11" t="s">
        <v>1048</v>
      </c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</row>
    <row r="278" spans="1:109" ht="98" x14ac:dyDescent="0.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2"/>
      <c r="Y278" s="2"/>
      <c r="Z278" s="11" t="s">
        <v>1049</v>
      </c>
      <c r="AA278" s="11" t="s">
        <v>1050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</row>
    <row r="279" spans="1:109" ht="56" x14ac:dyDescent="0.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2"/>
      <c r="Y279" s="2"/>
      <c r="Z279" s="11" t="s">
        <v>1051</v>
      </c>
      <c r="AA279" s="11" t="s">
        <v>1052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</row>
    <row r="280" spans="1:109" ht="56" x14ac:dyDescent="0.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2"/>
      <c r="Y280" s="2"/>
      <c r="Z280" s="11" t="s">
        <v>1053</v>
      </c>
      <c r="AA280" s="11" t="s">
        <v>1054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</row>
    <row r="281" spans="1:109" ht="56" x14ac:dyDescent="0.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2"/>
      <c r="Y281" s="2"/>
      <c r="Z281" s="11" t="s">
        <v>1055</v>
      </c>
      <c r="AA281" s="11" t="s">
        <v>1056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</row>
    <row r="282" spans="1:109" ht="56" x14ac:dyDescent="0.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2"/>
      <c r="Y282" s="2"/>
      <c r="Z282" s="11" t="s">
        <v>1057</v>
      </c>
      <c r="AA282" s="11" t="s">
        <v>1058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</row>
    <row r="283" spans="1:109" ht="56" x14ac:dyDescent="0.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2"/>
      <c r="Y283" s="2"/>
      <c r="Z283" s="11" t="s">
        <v>1059</v>
      </c>
      <c r="AA283" s="11" t="s">
        <v>1060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</row>
    <row r="284" spans="1:109" ht="56" x14ac:dyDescent="0.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2"/>
      <c r="Y284" s="2"/>
      <c r="Z284" s="11" t="s">
        <v>1061</v>
      </c>
      <c r="AA284" s="11" t="s">
        <v>1062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</row>
    <row r="285" spans="1:109" ht="56" x14ac:dyDescent="0.1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2"/>
      <c r="Y285" s="2"/>
      <c r="Z285" s="11" t="s">
        <v>1063</v>
      </c>
      <c r="AA285" s="11" t="s">
        <v>1064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</row>
    <row r="286" spans="1:109" ht="42" x14ac:dyDescent="0.1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2"/>
      <c r="Y286" s="2"/>
      <c r="Z286" s="11" t="s">
        <v>1065</v>
      </c>
      <c r="AA286" s="11" t="s">
        <v>1066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</row>
    <row r="287" spans="1:109" ht="42" x14ac:dyDescent="0.1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2"/>
      <c r="Y287" s="2"/>
      <c r="Z287" s="11" t="s">
        <v>1067</v>
      </c>
      <c r="AA287" s="11" t="s">
        <v>1068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</row>
    <row r="288" spans="1:109" ht="70" x14ac:dyDescent="0.1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2"/>
      <c r="Y288" s="2"/>
      <c r="Z288" s="11" t="s">
        <v>1069</v>
      </c>
      <c r="AA288" s="11" t="s">
        <v>1070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</row>
    <row r="289" spans="1:109" ht="14" x14ac:dyDescent="0.1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2"/>
      <c r="Y289" s="2"/>
      <c r="Z289" s="11" t="s">
        <v>1071</v>
      </c>
      <c r="AA289" s="11" t="s">
        <v>1072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</row>
    <row r="290" spans="1:109" ht="28" x14ac:dyDescent="0.1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2"/>
      <c r="Y290" s="2"/>
      <c r="Z290" s="11" t="s">
        <v>1073</v>
      </c>
      <c r="AA290" s="11" t="s">
        <v>1074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</row>
    <row r="291" spans="1:109" ht="28" x14ac:dyDescent="0.1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2"/>
      <c r="Y291" s="2"/>
      <c r="Z291" s="11" t="s">
        <v>1075</v>
      </c>
      <c r="AA291" s="11" t="s">
        <v>1076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</row>
    <row r="292" spans="1:109" ht="42" x14ac:dyDescent="0.1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2"/>
      <c r="Y292" s="2"/>
      <c r="Z292" s="11" t="s">
        <v>1077</v>
      </c>
      <c r="AA292" s="11" t="s">
        <v>1078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</row>
    <row r="293" spans="1:109" ht="28" x14ac:dyDescent="0.1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2"/>
      <c r="Y293" s="2"/>
      <c r="Z293" s="11" t="s">
        <v>1079</v>
      </c>
      <c r="AA293" s="11" t="s">
        <v>1080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</row>
    <row r="294" spans="1:109" ht="14" x14ac:dyDescent="0.1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2"/>
      <c r="Y294" s="2"/>
      <c r="Z294" s="11" t="s">
        <v>1081</v>
      </c>
      <c r="AA294" s="11" t="s">
        <v>1082</v>
      </c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</row>
    <row r="295" spans="1:109" ht="42" x14ac:dyDescent="0.1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2"/>
      <c r="Y295" s="2"/>
      <c r="Z295" s="11" t="s">
        <v>1083</v>
      </c>
      <c r="AA295" s="11" t="s">
        <v>1084</v>
      </c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</row>
    <row r="296" spans="1:109" ht="14" x14ac:dyDescent="0.1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2"/>
      <c r="Y296" s="2"/>
      <c r="Z296" s="11" t="s">
        <v>1085</v>
      </c>
      <c r="AA296" s="11" t="s">
        <v>1086</v>
      </c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</row>
    <row r="297" spans="1:109" ht="14" x14ac:dyDescent="0.1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2"/>
      <c r="Y297" s="2"/>
      <c r="Z297" s="11" t="s">
        <v>1087</v>
      </c>
      <c r="AA297" s="11" t="s">
        <v>1088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</row>
    <row r="298" spans="1:109" ht="70" x14ac:dyDescent="0.1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2"/>
      <c r="Y298" s="2"/>
      <c r="Z298" s="11" t="s">
        <v>1089</v>
      </c>
      <c r="AA298" s="11" t="s">
        <v>1090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</row>
    <row r="299" spans="1:109" ht="56" x14ac:dyDescent="0.1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2"/>
      <c r="Y299" s="2"/>
      <c r="Z299" s="11" t="s">
        <v>1091</v>
      </c>
      <c r="AA299" s="11" t="s">
        <v>1092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</row>
    <row r="300" spans="1:109" ht="70" x14ac:dyDescent="0.1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2"/>
      <c r="Y300" s="2"/>
      <c r="Z300" s="11" t="s">
        <v>1093</v>
      </c>
      <c r="AA300" s="11" t="s">
        <v>1094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</row>
    <row r="301" spans="1:109" ht="14" x14ac:dyDescent="0.1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2"/>
      <c r="Y301" s="2"/>
      <c r="Z301" s="11" t="s">
        <v>1095</v>
      </c>
      <c r="AA301" s="11" t="s">
        <v>1096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</row>
    <row r="302" spans="1:109" ht="56" x14ac:dyDescent="0.1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2"/>
      <c r="Y302" s="2"/>
      <c r="Z302" s="11" t="s">
        <v>1097</v>
      </c>
      <c r="AA302" s="11" t="s">
        <v>1098</v>
      </c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</row>
    <row r="303" spans="1:109" ht="140" x14ac:dyDescent="0.1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2"/>
      <c r="Y303" s="2"/>
      <c r="Z303" s="11" t="s">
        <v>1099</v>
      </c>
      <c r="AA303" s="11" t="s">
        <v>1100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</row>
    <row r="304" spans="1:109" ht="42" x14ac:dyDescent="0.1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2"/>
      <c r="Y304" s="2"/>
      <c r="Z304" s="11" t="s">
        <v>1101</v>
      </c>
      <c r="AA304" s="11" t="s">
        <v>1102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</row>
    <row r="305" spans="1:109" ht="56" x14ac:dyDescent="0.1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2"/>
      <c r="Y305" s="2"/>
      <c r="Z305" s="11" t="s">
        <v>1103</v>
      </c>
      <c r="AA305" s="11" t="s">
        <v>1104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</row>
    <row r="306" spans="1:109" ht="56" x14ac:dyDescent="0.1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2"/>
      <c r="Y306" s="2"/>
      <c r="Z306" s="11" t="s">
        <v>1105</v>
      </c>
      <c r="AA306" s="11" t="s">
        <v>1106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</row>
    <row r="307" spans="1:109" ht="84" x14ac:dyDescent="0.1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2"/>
      <c r="Y307" s="2"/>
      <c r="Z307" s="11" t="s">
        <v>1107</v>
      </c>
      <c r="AA307" s="11" t="s">
        <v>1108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</row>
    <row r="308" spans="1:109" ht="14" x14ac:dyDescent="0.1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2"/>
      <c r="Y308" s="2"/>
      <c r="Z308" s="11" t="s">
        <v>1109</v>
      </c>
      <c r="AA308" s="11" t="s">
        <v>1110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</row>
    <row r="309" spans="1:109" ht="42" x14ac:dyDescent="0.1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2"/>
      <c r="Y309" s="2"/>
      <c r="Z309" s="11" t="s">
        <v>1111</v>
      </c>
      <c r="AA309" s="11" t="s">
        <v>1112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</row>
    <row r="310" spans="1:109" ht="14" x14ac:dyDescent="0.1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2"/>
      <c r="Y310" s="2"/>
      <c r="Z310" s="11" t="s">
        <v>1113</v>
      </c>
      <c r="AA310" s="11" t="s">
        <v>1114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</row>
    <row r="311" spans="1:109" ht="28" x14ac:dyDescent="0.1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2"/>
      <c r="Y311" s="2"/>
      <c r="Z311" s="11" t="s">
        <v>1115</v>
      </c>
      <c r="AA311" s="11" t="s">
        <v>1116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</row>
    <row r="312" spans="1:109" ht="14" x14ac:dyDescent="0.1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2"/>
      <c r="Y312" s="2"/>
      <c r="Z312" s="11" t="s">
        <v>1117</v>
      </c>
      <c r="AA312" s="11" t="s">
        <v>1118</v>
      </c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</row>
    <row r="313" spans="1:109" ht="14" x14ac:dyDescent="0.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2"/>
      <c r="Y313" s="2"/>
      <c r="Z313" s="11" t="s">
        <v>1119</v>
      </c>
      <c r="AA313" s="11" t="s">
        <v>1120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</row>
    <row r="314" spans="1:109" ht="42" x14ac:dyDescent="0.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2"/>
      <c r="Y314" s="2"/>
      <c r="Z314" s="11" t="s">
        <v>1121</v>
      </c>
      <c r="AA314" s="11" t="s">
        <v>1122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</row>
    <row r="315" spans="1:109" ht="14" x14ac:dyDescent="0.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2"/>
      <c r="Y315" s="2"/>
      <c r="Z315" s="11" t="s">
        <v>1123</v>
      </c>
      <c r="AA315" s="11" t="s">
        <v>1124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</row>
    <row r="316" spans="1:109" ht="42" x14ac:dyDescent="0.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2"/>
      <c r="Y316" s="2"/>
      <c r="Z316" s="11" t="s">
        <v>1125</v>
      </c>
      <c r="AA316" s="11" t="s">
        <v>1126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</row>
    <row r="317" spans="1:109" ht="14" x14ac:dyDescent="0.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2"/>
      <c r="Y317" s="2"/>
      <c r="Z317" s="11" t="s">
        <v>1127</v>
      </c>
      <c r="AA317" s="11" t="s">
        <v>1128</v>
      </c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</row>
    <row r="318" spans="1:109" ht="56" x14ac:dyDescent="0.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2"/>
      <c r="Y318" s="2"/>
      <c r="Z318" s="11" t="s">
        <v>1129</v>
      </c>
      <c r="AA318" s="11" t="s">
        <v>1130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</row>
    <row r="319" spans="1:109" ht="56" x14ac:dyDescent="0.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2"/>
      <c r="Y319" s="2"/>
      <c r="Z319" s="11" t="s">
        <v>1131</v>
      </c>
      <c r="AA319" s="11" t="s">
        <v>1132</v>
      </c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</row>
    <row r="320" spans="1:109" ht="14" x14ac:dyDescent="0.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2"/>
      <c r="Y320" s="2"/>
      <c r="Z320" s="11" t="s">
        <v>1133</v>
      </c>
      <c r="AA320" s="11" t="s">
        <v>1134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</row>
    <row r="321" spans="1:109" ht="28" x14ac:dyDescent="0.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2"/>
      <c r="Y321" s="2"/>
      <c r="Z321" s="11" t="s">
        <v>1135</v>
      </c>
      <c r="AA321" s="11" t="s">
        <v>1136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</row>
    <row r="322" spans="1:109" ht="28" x14ac:dyDescent="0.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2"/>
      <c r="Y322" s="2"/>
      <c r="Z322" s="11" t="s">
        <v>1137</v>
      </c>
      <c r="AA322" s="11" t="s">
        <v>1138</v>
      </c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</row>
    <row r="323" spans="1:109" ht="42" x14ac:dyDescent="0.1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2"/>
      <c r="Y323" s="2"/>
      <c r="Z323" s="11" t="s">
        <v>1139</v>
      </c>
      <c r="AA323" s="11" t="s">
        <v>1140</v>
      </c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</row>
    <row r="324" spans="1:109" ht="56" x14ac:dyDescent="0.1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2"/>
      <c r="Y324" s="2"/>
      <c r="Z324" s="11" t="s">
        <v>1141</v>
      </c>
      <c r="AA324" s="11" t="s">
        <v>1142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</row>
    <row r="325" spans="1:109" ht="84" x14ac:dyDescent="0.1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2"/>
      <c r="Y325" s="2"/>
      <c r="Z325" s="11" t="s">
        <v>1143</v>
      </c>
      <c r="AA325" s="11" t="s">
        <v>1144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</row>
    <row r="326" spans="1:109" ht="28" x14ac:dyDescent="0.1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2"/>
      <c r="Y326" s="2"/>
      <c r="Z326" s="11" t="s">
        <v>1145</v>
      </c>
      <c r="AA326" s="11" t="s">
        <v>1146</v>
      </c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</row>
    <row r="327" spans="1:109" ht="84" x14ac:dyDescent="0.1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2"/>
      <c r="Y327" s="2"/>
      <c r="Z327" s="11" t="s">
        <v>1147</v>
      </c>
      <c r="AA327" s="11" t="s">
        <v>1148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</row>
    <row r="328" spans="1:109" ht="84" x14ac:dyDescent="0.1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2"/>
      <c r="Y328" s="2"/>
      <c r="Z328" s="11" t="s">
        <v>1149</v>
      </c>
      <c r="AA328" s="11" t="s">
        <v>1150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</row>
    <row r="329" spans="1:109" ht="56" x14ac:dyDescent="0.1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2"/>
      <c r="Y329" s="2"/>
      <c r="Z329" s="11" t="s">
        <v>1151</v>
      </c>
      <c r="AA329" s="11" t="s">
        <v>1152</v>
      </c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</row>
    <row r="330" spans="1:109" ht="28" x14ac:dyDescent="0.1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2"/>
      <c r="Y330" s="2"/>
      <c r="Z330" s="11" t="s">
        <v>1153</v>
      </c>
      <c r="AA330" s="11" t="s">
        <v>1154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</row>
    <row r="331" spans="1:109" ht="56" x14ac:dyDescent="0.1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2"/>
      <c r="Y331" s="2"/>
      <c r="Z331" s="11" t="s">
        <v>1155</v>
      </c>
      <c r="AA331" s="11" t="s">
        <v>1156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</row>
    <row r="332" spans="1:109" ht="42" x14ac:dyDescent="0.1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2"/>
      <c r="Y332" s="2"/>
      <c r="Z332" s="11" t="s">
        <v>1157</v>
      </c>
      <c r="AA332" s="11" t="s">
        <v>1158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</row>
    <row r="333" spans="1:109" ht="14" x14ac:dyDescent="0.1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2"/>
      <c r="Y333" s="2"/>
      <c r="Z333" s="11" t="s">
        <v>1159</v>
      </c>
      <c r="AA333" s="11" t="s">
        <v>1160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</row>
    <row r="334" spans="1:109" ht="14" x14ac:dyDescent="0.1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2"/>
      <c r="Y334" s="2"/>
      <c r="Z334" s="11" t="s">
        <v>1161</v>
      </c>
      <c r="AA334" s="11" t="s">
        <v>1162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</row>
    <row r="335" spans="1:109" ht="28" x14ac:dyDescent="0.1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2"/>
      <c r="Y335" s="2"/>
      <c r="Z335" s="11" t="s">
        <v>1163</v>
      </c>
      <c r="AA335" s="11" t="s">
        <v>1164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</row>
    <row r="336" spans="1:109" ht="28" x14ac:dyDescent="0.1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2"/>
      <c r="Y336" s="2"/>
      <c r="Z336" s="11" t="s">
        <v>1165</v>
      </c>
      <c r="AA336" s="11" t="s">
        <v>1166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</row>
    <row r="337" spans="1:109" ht="28" x14ac:dyDescent="0.1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2"/>
      <c r="Y337" s="2"/>
      <c r="Z337" s="11" t="s">
        <v>1167</v>
      </c>
      <c r="AA337" s="11" t="s">
        <v>1168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</row>
    <row r="338" spans="1:109" ht="28" x14ac:dyDescent="0.1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2"/>
      <c r="Y338" s="2"/>
      <c r="Z338" s="11" t="s">
        <v>1169</v>
      </c>
      <c r="AA338" s="11" t="s">
        <v>1170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</row>
    <row r="339" spans="1:109" ht="42" x14ac:dyDescent="0.1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2"/>
      <c r="Y339" s="2"/>
      <c r="Z339" s="11" t="s">
        <v>1171</v>
      </c>
      <c r="AA339" s="11" t="s">
        <v>1172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</row>
    <row r="340" spans="1:109" ht="42" x14ac:dyDescent="0.1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2"/>
      <c r="Y340" s="2"/>
      <c r="Z340" s="11" t="s">
        <v>1173</v>
      </c>
      <c r="AA340" s="11" t="s">
        <v>1174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</row>
    <row r="341" spans="1:109" ht="14" x14ac:dyDescent="0.1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2"/>
      <c r="Y341" s="2"/>
      <c r="Z341" s="11" t="s">
        <v>1175</v>
      </c>
      <c r="AA341" s="11" t="s">
        <v>1176</v>
      </c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</row>
    <row r="342" spans="1:109" ht="56" x14ac:dyDescent="0.1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2"/>
      <c r="Y342" s="2"/>
      <c r="Z342" s="11" t="s">
        <v>1177</v>
      </c>
      <c r="AA342" s="11" t="s">
        <v>1178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</row>
    <row r="343" spans="1:109" ht="28" x14ac:dyDescent="0.1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2"/>
      <c r="Y343" s="2"/>
      <c r="Z343" s="11" t="s">
        <v>1179</v>
      </c>
      <c r="AA343" s="11" t="s">
        <v>1180</v>
      </c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</row>
    <row r="344" spans="1:109" ht="98" x14ac:dyDescent="0.1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2"/>
      <c r="Y344" s="2"/>
      <c r="Z344" s="11" t="s">
        <v>1181</v>
      </c>
      <c r="AA344" s="11" t="s">
        <v>1182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</row>
    <row r="345" spans="1:109" ht="42" x14ac:dyDescent="0.1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2"/>
      <c r="Y345" s="2"/>
      <c r="Z345" s="11" t="s">
        <v>1183</v>
      </c>
      <c r="AA345" s="11" t="s">
        <v>1184</v>
      </c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</row>
    <row r="346" spans="1:109" ht="56" x14ac:dyDescent="0.1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2"/>
      <c r="Y346" s="2"/>
      <c r="Z346" s="11" t="s">
        <v>1185</v>
      </c>
      <c r="AA346" s="11" t="s">
        <v>1186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</row>
    <row r="347" spans="1:109" ht="28" x14ac:dyDescent="0.1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2"/>
      <c r="Y347" s="2"/>
      <c r="Z347" s="11" t="s">
        <v>1187</v>
      </c>
      <c r="AA347" s="11" t="s">
        <v>1188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</row>
    <row r="348" spans="1:109" ht="56" x14ac:dyDescent="0.1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2"/>
      <c r="Y348" s="2"/>
      <c r="Z348" s="11" t="s">
        <v>1189</v>
      </c>
      <c r="AA348" s="11" t="s">
        <v>1190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</row>
    <row r="349" spans="1:109" ht="56" x14ac:dyDescent="0.1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2"/>
      <c r="Y349" s="2"/>
      <c r="Z349" s="11" t="s">
        <v>1191</v>
      </c>
      <c r="AA349" s="11" t="s">
        <v>1192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</row>
    <row r="350" spans="1:109" ht="70" x14ac:dyDescent="0.1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2"/>
      <c r="Y350" s="2"/>
      <c r="Z350" s="11" t="s">
        <v>1193</v>
      </c>
      <c r="AA350" s="11" t="s">
        <v>1194</v>
      </c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</row>
    <row r="351" spans="1:109" ht="42" x14ac:dyDescent="0.1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2"/>
      <c r="Y351" s="2"/>
      <c r="Z351" s="11" t="s">
        <v>1195</v>
      </c>
      <c r="AA351" s="11" t="s">
        <v>1196</v>
      </c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</row>
    <row r="352" spans="1:109" ht="42" x14ac:dyDescent="0.1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2"/>
      <c r="Y352" s="2"/>
      <c r="Z352" s="11" t="s">
        <v>1197</v>
      </c>
      <c r="AA352" s="11" t="s">
        <v>1198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</row>
    <row r="353" spans="1:109" ht="56" x14ac:dyDescent="0.1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2"/>
      <c r="Y353" s="2"/>
      <c r="Z353" s="11" t="s">
        <v>1199</v>
      </c>
      <c r="AA353" s="11" t="s">
        <v>1200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</row>
    <row r="354" spans="1:109" ht="42" x14ac:dyDescent="0.1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2"/>
      <c r="Y354" s="2"/>
      <c r="Z354" s="11" t="s">
        <v>1201</v>
      </c>
      <c r="AA354" s="11" t="s">
        <v>1202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</row>
    <row r="355" spans="1:109" ht="70" x14ac:dyDescent="0.1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2"/>
      <c r="Y355" s="2"/>
      <c r="Z355" s="11" t="s">
        <v>1203</v>
      </c>
      <c r="AA355" s="11" t="s">
        <v>1204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</row>
    <row r="356" spans="1:109" ht="98" x14ac:dyDescent="0.1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2"/>
      <c r="Y356" s="2"/>
      <c r="Z356" s="11" t="s">
        <v>1205</v>
      </c>
      <c r="AA356" s="11" t="s">
        <v>1206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</row>
    <row r="357" spans="1:109" ht="112" x14ac:dyDescent="0.1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2"/>
      <c r="Y357" s="2"/>
      <c r="Z357" s="11" t="s">
        <v>1207</v>
      </c>
      <c r="AA357" s="11" t="s">
        <v>1208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</row>
    <row r="358" spans="1:109" ht="14" x14ac:dyDescent="0.1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2"/>
      <c r="Y358" s="2"/>
      <c r="Z358" s="11" t="s">
        <v>1209</v>
      </c>
      <c r="AA358" s="11" t="s">
        <v>1210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</row>
    <row r="359" spans="1:109" ht="42" x14ac:dyDescent="0.1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2"/>
      <c r="Y359" s="2"/>
      <c r="Z359" s="11" t="s">
        <v>1211</v>
      </c>
      <c r="AA359" s="11" t="s">
        <v>1212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</row>
    <row r="360" spans="1:109" ht="56" x14ac:dyDescent="0.1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2"/>
      <c r="Y360" s="2"/>
      <c r="Z360" s="11" t="s">
        <v>1213</v>
      </c>
      <c r="AA360" s="11" t="s">
        <v>1214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</row>
    <row r="361" spans="1:109" ht="14" x14ac:dyDescent="0.1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2"/>
      <c r="Y361" s="2"/>
      <c r="Z361" s="11" t="s">
        <v>1215</v>
      </c>
      <c r="AA361" s="11" t="s">
        <v>1216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</row>
    <row r="362" spans="1:109" ht="28" x14ac:dyDescent="0.1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2"/>
      <c r="Y362" s="2"/>
      <c r="Z362" s="11" t="s">
        <v>1217</v>
      </c>
      <c r="AA362" s="11" t="s">
        <v>1218</v>
      </c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</row>
    <row r="363" spans="1:109" ht="28" x14ac:dyDescent="0.1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2"/>
      <c r="Y363" s="2"/>
      <c r="Z363" s="11" t="s">
        <v>1219</v>
      </c>
      <c r="AA363" s="11" t="s">
        <v>1220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</row>
    <row r="364" spans="1:109" ht="42" x14ac:dyDescent="0.1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2"/>
      <c r="Y364" s="2"/>
      <c r="Z364" s="11" t="s">
        <v>1221</v>
      </c>
      <c r="AA364" s="11" t="s">
        <v>1222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</row>
    <row r="365" spans="1:109" ht="42" x14ac:dyDescent="0.1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2"/>
      <c r="Y365" s="2"/>
      <c r="Z365" s="11" t="s">
        <v>1223</v>
      </c>
      <c r="AA365" s="11" t="s">
        <v>1224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</row>
    <row r="366" spans="1:109" ht="28" x14ac:dyDescent="0.1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2"/>
      <c r="Y366" s="2"/>
      <c r="Z366" s="11" t="s">
        <v>1225</v>
      </c>
      <c r="AA366" s="11" t="s">
        <v>1226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</row>
    <row r="367" spans="1:109" ht="42" x14ac:dyDescent="0.1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2"/>
      <c r="Y367" s="2"/>
      <c r="Z367" s="11" t="s">
        <v>1227</v>
      </c>
      <c r="AA367" s="11" t="s">
        <v>1228</v>
      </c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</row>
    <row r="368" spans="1:109" ht="56" x14ac:dyDescent="0.1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2"/>
      <c r="Y368" s="2"/>
      <c r="Z368" s="11" t="s">
        <v>1229</v>
      </c>
      <c r="AA368" s="11" t="s">
        <v>1230</v>
      </c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</row>
    <row r="369" spans="1:109" ht="14" x14ac:dyDescent="0.1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2"/>
      <c r="Y369" s="2"/>
      <c r="Z369" s="11" t="s">
        <v>1231</v>
      </c>
      <c r="AA369" s="11" t="s">
        <v>1232</v>
      </c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</row>
    <row r="370" spans="1:109" ht="84" x14ac:dyDescent="0.1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2"/>
      <c r="Y370" s="2"/>
      <c r="Z370" s="11" t="s">
        <v>1233</v>
      </c>
      <c r="AA370" s="11" t="s">
        <v>1234</v>
      </c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</row>
    <row r="371" spans="1:109" ht="42" x14ac:dyDescent="0.1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2"/>
      <c r="Y371" s="2"/>
      <c r="Z371" s="11" t="s">
        <v>1235</v>
      </c>
      <c r="AA371" s="11" t="s">
        <v>1236</v>
      </c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</row>
    <row r="372" spans="1:109" ht="70" x14ac:dyDescent="0.1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2"/>
      <c r="Y372" s="2"/>
      <c r="Z372" s="11" t="s">
        <v>1237</v>
      </c>
      <c r="AA372" s="11" t="s">
        <v>1238</v>
      </c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</row>
    <row r="373" spans="1:109" ht="28" x14ac:dyDescent="0.1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2"/>
      <c r="Y373" s="2"/>
      <c r="Z373" s="11" t="s">
        <v>1239</v>
      </c>
      <c r="AA373" s="11" t="s">
        <v>1240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</row>
    <row r="374" spans="1:109" ht="42" x14ac:dyDescent="0.1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2"/>
      <c r="Y374" s="2"/>
      <c r="Z374" s="11" t="s">
        <v>1241</v>
      </c>
      <c r="AA374" s="11" t="s">
        <v>1242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</row>
    <row r="375" spans="1:109" ht="28" x14ac:dyDescent="0.1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2"/>
      <c r="Y375" s="2"/>
      <c r="Z375" s="11" t="s">
        <v>1243</v>
      </c>
      <c r="AA375" s="11" t="s">
        <v>1244</v>
      </c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</row>
    <row r="376" spans="1:109" ht="56" x14ac:dyDescent="0.1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2"/>
      <c r="Y376" s="2"/>
      <c r="Z376" s="11" t="s">
        <v>1245</v>
      </c>
      <c r="AA376" s="11" t="s">
        <v>1246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</row>
    <row r="377" spans="1:109" ht="14" x14ac:dyDescent="0.1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2"/>
      <c r="Y377" s="2"/>
      <c r="Z377" s="11" t="s">
        <v>1247</v>
      </c>
      <c r="AA377" s="11" t="s">
        <v>1248</v>
      </c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</row>
    <row r="378" spans="1:109" ht="28" x14ac:dyDescent="0.1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2"/>
      <c r="Y378" s="2"/>
      <c r="Z378" s="11" t="s">
        <v>1249</v>
      </c>
      <c r="AA378" s="11" t="s">
        <v>1250</v>
      </c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</row>
    <row r="379" spans="1:109" ht="14" x14ac:dyDescent="0.1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2"/>
      <c r="Y379" s="2"/>
      <c r="Z379" s="11" t="s">
        <v>1251</v>
      </c>
      <c r="AA379" s="11" t="s">
        <v>1252</v>
      </c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</row>
    <row r="380" spans="1:109" ht="70" x14ac:dyDescent="0.1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2"/>
      <c r="Y380" s="2"/>
      <c r="Z380" s="11" t="s">
        <v>1253</v>
      </c>
      <c r="AA380" s="11" t="s">
        <v>1254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</row>
    <row r="381" spans="1:109" ht="42" x14ac:dyDescent="0.1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2"/>
      <c r="Y381" s="2"/>
      <c r="Z381" s="11" t="s">
        <v>1255</v>
      </c>
      <c r="AA381" s="11" t="s">
        <v>1256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</row>
    <row r="382" spans="1:109" ht="28" x14ac:dyDescent="0.1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2"/>
      <c r="Y382" s="2"/>
      <c r="Z382" s="11" t="s">
        <v>1257</v>
      </c>
      <c r="AA382" s="11" t="s">
        <v>1258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</row>
    <row r="383" spans="1:109" ht="42" x14ac:dyDescent="0.1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2"/>
      <c r="Y383" s="2"/>
      <c r="Z383" s="11" t="s">
        <v>1259</v>
      </c>
      <c r="AA383" s="11" t="s">
        <v>1260</v>
      </c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</row>
    <row r="384" spans="1:109" ht="14" x14ac:dyDescent="0.1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2"/>
      <c r="Y384" s="2"/>
      <c r="Z384" s="11" t="s">
        <v>1261</v>
      </c>
      <c r="AA384" s="11" t="s">
        <v>1262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</row>
    <row r="385" spans="1:109" ht="14" x14ac:dyDescent="0.1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2"/>
      <c r="Y385" s="2"/>
      <c r="Z385" s="11" t="s">
        <v>1263</v>
      </c>
      <c r="AA385" s="11" t="s">
        <v>1264</v>
      </c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</row>
    <row r="386" spans="1:109" ht="84" x14ac:dyDescent="0.1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2"/>
      <c r="Y386" s="2"/>
      <c r="Z386" s="11" t="s">
        <v>1265</v>
      </c>
      <c r="AA386" s="11" t="s">
        <v>1266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</row>
    <row r="387" spans="1:109" ht="42" x14ac:dyDescent="0.1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2"/>
      <c r="Y387" s="2"/>
      <c r="Z387" s="11" t="s">
        <v>1267</v>
      </c>
      <c r="AA387" s="11" t="s">
        <v>1268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</row>
    <row r="388" spans="1:109" ht="28" x14ac:dyDescent="0.1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2"/>
      <c r="Y388" s="2"/>
      <c r="Z388" s="11" t="s">
        <v>1269</v>
      </c>
      <c r="AA388" s="11" t="s">
        <v>1270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</row>
    <row r="389" spans="1:109" ht="56" x14ac:dyDescent="0.1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2"/>
      <c r="Y389" s="2"/>
      <c r="Z389" s="11" t="s">
        <v>1271</v>
      </c>
      <c r="AA389" s="11" t="s">
        <v>1272</v>
      </c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</row>
    <row r="390" spans="1:109" ht="28" x14ac:dyDescent="0.1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2"/>
      <c r="Y390" s="2"/>
      <c r="Z390" s="11" t="s">
        <v>1273</v>
      </c>
      <c r="AA390" s="11" t="s">
        <v>1274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</row>
    <row r="391" spans="1:109" ht="42" x14ac:dyDescent="0.1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2"/>
      <c r="Y391" s="2"/>
      <c r="Z391" s="11" t="s">
        <v>1275</v>
      </c>
      <c r="AA391" s="11" t="s">
        <v>1276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</row>
    <row r="392" spans="1:109" ht="28" x14ac:dyDescent="0.1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2"/>
      <c r="Y392" s="2"/>
      <c r="Z392" s="11" t="s">
        <v>1277</v>
      </c>
      <c r="AA392" s="11" t="s">
        <v>1278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</row>
    <row r="393" spans="1:109" ht="70" x14ac:dyDescent="0.1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2"/>
      <c r="Y393" s="2"/>
      <c r="Z393" s="11" t="s">
        <v>1279</v>
      </c>
      <c r="AA393" s="11" t="s">
        <v>1280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</row>
    <row r="394" spans="1:109" ht="14" x14ac:dyDescent="0.1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2"/>
      <c r="Y394" s="2"/>
      <c r="Z394" s="11" t="s">
        <v>1281</v>
      </c>
      <c r="AA394" s="11" t="s">
        <v>1282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</row>
    <row r="395" spans="1:109" ht="28" x14ac:dyDescent="0.1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2"/>
      <c r="Y395" s="2"/>
      <c r="Z395" s="11" t="s">
        <v>1283</v>
      </c>
      <c r="AA395" s="11" t="s">
        <v>1284</v>
      </c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</row>
    <row r="396" spans="1:109" ht="28" x14ac:dyDescent="0.1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2"/>
      <c r="Y396" s="2"/>
      <c r="Z396" s="11" t="s">
        <v>1285</v>
      </c>
      <c r="AA396" s="11" t="s">
        <v>1286</v>
      </c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</row>
    <row r="397" spans="1:109" ht="28" x14ac:dyDescent="0.1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2"/>
      <c r="Y397" s="2"/>
      <c r="Z397" s="11" t="s">
        <v>1287</v>
      </c>
      <c r="AA397" s="11" t="s">
        <v>1288</v>
      </c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</row>
    <row r="398" spans="1:109" ht="42" x14ac:dyDescent="0.1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2"/>
      <c r="Y398" s="2"/>
      <c r="Z398" s="11" t="s">
        <v>1289</v>
      </c>
      <c r="AA398" s="11" t="s">
        <v>1290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</row>
    <row r="399" spans="1:109" ht="56" x14ac:dyDescent="0.1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2"/>
      <c r="Y399" s="2"/>
      <c r="Z399" s="11" t="s">
        <v>1291</v>
      </c>
      <c r="AA399" s="11" t="s">
        <v>1292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</row>
    <row r="400" spans="1:109" ht="42" x14ac:dyDescent="0.1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2"/>
      <c r="Y400" s="2"/>
      <c r="Z400" s="11" t="s">
        <v>1293</v>
      </c>
      <c r="AA400" s="11" t="s">
        <v>1294</v>
      </c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</row>
    <row r="401" spans="1:109" ht="56" x14ac:dyDescent="0.1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2"/>
      <c r="Y401" s="2"/>
      <c r="Z401" s="11" t="s">
        <v>1295</v>
      </c>
      <c r="AA401" s="11" t="s">
        <v>1296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</row>
    <row r="402" spans="1:109" ht="28" x14ac:dyDescent="0.1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2"/>
      <c r="Y402" s="2"/>
      <c r="Z402" s="11" t="s">
        <v>1297</v>
      </c>
      <c r="AA402" s="11" t="s">
        <v>1298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</row>
    <row r="403" spans="1:109" ht="14" x14ac:dyDescent="0.1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2"/>
      <c r="Y403" s="2"/>
      <c r="Z403" s="11" t="s">
        <v>1299</v>
      </c>
      <c r="AA403" s="11" t="s">
        <v>1300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</row>
    <row r="404" spans="1:109" ht="28" x14ac:dyDescent="0.1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2"/>
      <c r="Y404" s="2"/>
      <c r="Z404" s="11" t="s">
        <v>1301</v>
      </c>
      <c r="AA404" s="11" t="s">
        <v>1302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</row>
    <row r="405" spans="1:109" ht="28" x14ac:dyDescent="0.1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2"/>
      <c r="Y405" s="2"/>
      <c r="Z405" s="11" t="s">
        <v>1303</v>
      </c>
      <c r="AA405" s="11" t="s">
        <v>1304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</row>
    <row r="406" spans="1:109" ht="14" x14ac:dyDescent="0.1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2"/>
      <c r="Y406" s="2"/>
      <c r="Z406" s="11" t="s">
        <v>1305</v>
      </c>
      <c r="AA406" s="11" t="s">
        <v>1306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</row>
    <row r="407" spans="1:109" ht="28" x14ac:dyDescent="0.1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2"/>
      <c r="Y407" s="2"/>
      <c r="Z407" s="11" t="s">
        <v>1307</v>
      </c>
      <c r="AA407" s="11" t="s">
        <v>1308</v>
      </c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</row>
    <row r="408" spans="1:109" ht="14" x14ac:dyDescent="0.1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2"/>
      <c r="Y408" s="2"/>
      <c r="Z408" s="11" t="s">
        <v>1309</v>
      </c>
      <c r="AA408" s="11" t="s">
        <v>1310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</row>
    <row r="409" spans="1:109" ht="84" x14ac:dyDescent="0.1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2"/>
      <c r="Y409" s="2"/>
      <c r="Z409" s="11" t="s">
        <v>1311</v>
      </c>
      <c r="AA409" s="11" t="s">
        <v>1312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</row>
    <row r="410" spans="1:109" ht="42" x14ac:dyDescent="0.1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2"/>
      <c r="Y410" s="2"/>
      <c r="Z410" s="11" t="s">
        <v>1313</v>
      </c>
      <c r="AA410" s="11" t="s">
        <v>1314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</row>
    <row r="411" spans="1:109" ht="70" x14ac:dyDescent="0.1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2"/>
      <c r="Y411" s="2"/>
      <c r="Z411" s="11" t="s">
        <v>1315</v>
      </c>
      <c r="AA411" s="11" t="s">
        <v>1316</v>
      </c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</row>
    <row r="412" spans="1:109" ht="14" x14ac:dyDescent="0.1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2"/>
      <c r="Y412" s="2"/>
      <c r="Z412" s="11" t="s">
        <v>1317</v>
      </c>
      <c r="AA412" s="11" t="s">
        <v>1318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</row>
    <row r="413" spans="1:109" ht="56" x14ac:dyDescent="0.1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2"/>
      <c r="Y413" s="2"/>
      <c r="Z413" s="11" t="s">
        <v>1319</v>
      </c>
      <c r="AA413" s="11" t="s">
        <v>1320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</row>
    <row r="414" spans="1:109" ht="28" x14ac:dyDescent="0.1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2"/>
      <c r="Y414" s="2"/>
      <c r="Z414" s="11" t="s">
        <v>1321</v>
      </c>
      <c r="AA414" s="11" t="s">
        <v>1322</v>
      </c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</row>
    <row r="415" spans="1:109" ht="42" x14ac:dyDescent="0.1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2"/>
      <c r="Y415" s="2"/>
      <c r="Z415" s="11" t="s">
        <v>1323</v>
      </c>
      <c r="AA415" s="11" t="s">
        <v>1324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</row>
    <row r="416" spans="1:109" ht="28" x14ac:dyDescent="0.1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2"/>
      <c r="Y416" s="2"/>
      <c r="Z416" s="11" t="s">
        <v>1325</v>
      </c>
      <c r="AA416" s="11" t="s">
        <v>1326</v>
      </c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</row>
    <row r="417" spans="1:109" ht="14" x14ac:dyDescent="0.1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2"/>
      <c r="Y417" s="2"/>
      <c r="Z417" s="11" t="s">
        <v>1327</v>
      </c>
      <c r="AA417" s="11" t="s">
        <v>1328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</row>
    <row r="418" spans="1:109" ht="56" x14ac:dyDescent="0.1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2"/>
      <c r="Y418" s="2"/>
      <c r="Z418" s="11" t="s">
        <v>1329</v>
      </c>
      <c r="AA418" s="11" t="s">
        <v>1330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</row>
    <row r="419" spans="1:109" ht="56" x14ac:dyDescent="0.1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2"/>
      <c r="Y419" s="2"/>
      <c r="Z419" s="11" t="s">
        <v>1331</v>
      </c>
      <c r="AA419" s="11" t="s">
        <v>1332</v>
      </c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</row>
    <row r="420" spans="1:109" ht="56" x14ac:dyDescent="0.1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2"/>
      <c r="Y420" s="2"/>
      <c r="Z420" s="11" t="s">
        <v>1333</v>
      </c>
      <c r="AA420" s="11" t="s">
        <v>1334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</row>
    <row r="421" spans="1:109" ht="14" x14ac:dyDescent="0.1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2"/>
      <c r="Y421" s="2"/>
      <c r="Z421" s="11" t="s">
        <v>1335</v>
      </c>
      <c r="AA421" s="11" t="s">
        <v>1336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</row>
    <row r="422" spans="1:109" ht="28" x14ac:dyDescent="0.1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2"/>
      <c r="Y422" s="2"/>
      <c r="Z422" s="11" t="s">
        <v>1337</v>
      </c>
      <c r="AA422" s="11" t="s">
        <v>1338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</row>
    <row r="423" spans="1:109" ht="42" x14ac:dyDescent="0.1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2"/>
      <c r="Y423" s="2"/>
      <c r="Z423" s="11" t="s">
        <v>1339</v>
      </c>
      <c r="AA423" s="11" t="s">
        <v>1340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</row>
    <row r="424" spans="1:109" ht="42" x14ac:dyDescent="0.1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2"/>
      <c r="Y424" s="2"/>
      <c r="Z424" s="11" t="s">
        <v>1341</v>
      </c>
      <c r="AA424" s="11" t="s">
        <v>1342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</row>
    <row r="425" spans="1:109" ht="28" x14ac:dyDescent="0.1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2"/>
      <c r="Y425" s="2"/>
      <c r="Z425" s="11" t="s">
        <v>1343</v>
      </c>
      <c r="AA425" s="11" t="s">
        <v>1344</v>
      </c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</row>
    <row r="426" spans="1:109" ht="42" x14ac:dyDescent="0.1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2"/>
      <c r="Y426" s="2"/>
      <c r="Z426" s="11" t="s">
        <v>1345</v>
      </c>
      <c r="AA426" s="11" t="s">
        <v>1346</v>
      </c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</row>
    <row r="427" spans="1:109" ht="28" x14ac:dyDescent="0.1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2"/>
      <c r="Y427" s="2"/>
      <c r="Z427" s="11" t="s">
        <v>1347</v>
      </c>
      <c r="AA427" s="11" t="s">
        <v>1348</v>
      </c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</row>
    <row r="428" spans="1:109" ht="42" x14ac:dyDescent="0.1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2"/>
      <c r="Y428" s="2"/>
      <c r="Z428" s="11" t="s">
        <v>1349</v>
      </c>
      <c r="AA428" s="11" t="s">
        <v>1350</v>
      </c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</row>
    <row r="429" spans="1:109" ht="42" x14ac:dyDescent="0.1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2"/>
      <c r="Y429" s="2"/>
      <c r="Z429" s="11" t="s">
        <v>1351</v>
      </c>
      <c r="AA429" s="11" t="s">
        <v>1352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</row>
    <row r="430" spans="1:109" ht="42" x14ac:dyDescent="0.1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2"/>
      <c r="Y430" s="2"/>
      <c r="Z430" s="11" t="s">
        <v>1353</v>
      </c>
      <c r="AA430" s="11" t="s">
        <v>1354</v>
      </c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</row>
    <row r="431" spans="1:109" ht="56" x14ac:dyDescent="0.1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2"/>
      <c r="Y431" s="2"/>
      <c r="Z431" s="11" t="s">
        <v>1355</v>
      </c>
      <c r="AA431" s="11" t="s">
        <v>1356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</row>
    <row r="432" spans="1:109" ht="42" x14ac:dyDescent="0.1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2"/>
      <c r="Y432" s="2"/>
      <c r="Z432" s="11" t="s">
        <v>1357</v>
      </c>
      <c r="AA432" s="11" t="s">
        <v>1358</v>
      </c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</row>
    <row r="433" spans="1:109" ht="14" x14ac:dyDescent="0.1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2"/>
      <c r="Y433" s="2"/>
      <c r="Z433" s="11" t="s">
        <v>1359</v>
      </c>
      <c r="AA433" s="11" t="s">
        <v>1360</v>
      </c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</row>
    <row r="434" spans="1:109" ht="14" x14ac:dyDescent="0.1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2"/>
      <c r="Y434" s="2"/>
      <c r="Z434" s="11" t="s">
        <v>1361</v>
      </c>
      <c r="AA434" s="11" t="s">
        <v>1362</v>
      </c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</row>
    <row r="435" spans="1:109" ht="28" x14ac:dyDescent="0.1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2"/>
      <c r="Y435" s="2"/>
      <c r="Z435" s="11" t="s">
        <v>1363</v>
      </c>
      <c r="AA435" s="11" t="s">
        <v>1364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</row>
    <row r="436" spans="1:109" ht="70" x14ac:dyDescent="0.1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2"/>
      <c r="Y436" s="2"/>
      <c r="Z436" s="11" t="s">
        <v>1365</v>
      </c>
      <c r="AA436" s="11" t="s">
        <v>1366</v>
      </c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</row>
    <row r="437" spans="1:109" ht="28" x14ac:dyDescent="0.1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2"/>
      <c r="Y437" s="2"/>
      <c r="Z437" s="11" t="s">
        <v>1367</v>
      </c>
      <c r="AA437" s="11" t="s">
        <v>1368</v>
      </c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</row>
    <row r="438" spans="1:109" ht="42" x14ac:dyDescent="0.1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2"/>
      <c r="Y438" s="2"/>
      <c r="Z438" s="11" t="s">
        <v>1369</v>
      </c>
      <c r="AA438" s="11" t="s">
        <v>1370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</row>
    <row r="439" spans="1:109" ht="14" x14ac:dyDescent="0.1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2"/>
      <c r="Y439" s="2"/>
      <c r="Z439" s="11" t="s">
        <v>1371</v>
      </c>
      <c r="AA439" s="11" t="s">
        <v>1372</v>
      </c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</row>
    <row r="440" spans="1:109" ht="42" x14ac:dyDescent="0.1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2"/>
      <c r="Y440" s="2"/>
      <c r="Z440" s="11" t="s">
        <v>1373</v>
      </c>
      <c r="AA440" s="11" t="s">
        <v>1374</v>
      </c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</row>
    <row r="441" spans="1:109" ht="56" x14ac:dyDescent="0.1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2"/>
      <c r="Y441" s="2"/>
      <c r="Z441" s="11" t="s">
        <v>1375</v>
      </c>
      <c r="AA441" s="11" t="s">
        <v>1376</v>
      </c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</row>
    <row r="442" spans="1:109" ht="56" x14ac:dyDescent="0.1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2"/>
      <c r="Y442" s="2"/>
      <c r="Z442" s="11" t="s">
        <v>1377</v>
      </c>
      <c r="AA442" s="11" t="s">
        <v>1378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</row>
    <row r="443" spans="1:109" ht="28" x14ac:dyDescent="0.1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2"/>
      <c r="Y443" s="2"/>
      <c r="Z443" s="11" t="s">
        <v>1379</v>
      </c>
      <c r="AA443" s="11" t="s">
        <v>1380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</row>
    <row r="444" spans="1:109" ht="28" x14ac:dyDescent="0.1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2"/>
      <c r="Y444" s="2"/>
      <c r="Z444" s="11" t="s">
        <v>1381</v>
      </c>
      <c r="AA444" s="11" t="s">
        <v>1382</v>
      </c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</row>
    <row r="445" spans="1:109" ht="28" x14ac:dyDescent="0.1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2"/>
      <c r="Y445" s="2"/>
      <c r="Z445" s="11" t="s">
        <v>1383</v>
      </c>
      <c r="AA445" s="11" t="s">
        <v>1384</v>
      </c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</row>
    <row r="446" spans="1:109" ht="28" x14ac:dyDescent="0.1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2"/>
      <c r="Y446" s="2"/>
      <c r="Z446" s="11" t="s">
        <v>1385</v>
      </c>
      <c r="AA446" s="11" t="s">
        <v>1386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</row>
    <row r="447" spans="1:109" ht="28" x14ac:dyDescent="0.1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2"/>
      <c r="Y447" s="2"/>
      <c r="Z447" s="11" t="s">
        <v>1387</v>
      </c>
      <c r="AA447" s="11" t="s">
        <v>1388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</row>
    <row r="448" spans="1:109" ht="28" x14ac:dyDescent="0.1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2"/>
      <c r="Y448" s="2"/>
      <c r="Z448" s="11" t="s">
        <v>1389</v>
      </c>
      <c r="AA448" s="11" t="s">
        <v>1390</v>
      </c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</row>
    <row r="449" spans="1:109" ht="70" x14ac:dyDescent="0.1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2"/>
      <c r="Y449" s="2"/>
      <c r="Z449" s="11" t="s">
        <v>1391</v>
      </c>
      <c r="AA449" s="11" t="s">
        <v>1392</v>
      </c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</row>
    <row r="450" spans="1:109" ht="28" x14ac:dyDescent="0.1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2"/>
      <c r="Y450" s="2"/>
      <c r="Z450" s="11" t="s">
        <v>1393</v>
      </c>
      <c r="AA450" s="11" t="s">
        <v>1394</v>
      </c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</row>
    <row r="451" spans="1:109" ht="56" x14ac:dyDescent="0.1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2"/>
      <c r="Y451" s="2"/>
      <c r="Z451" s="11" t="s">
        <v>1395</v>
      </c>
      <c r="AA451" s="11" t="s">
        <v>1396</v>
      </c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</row>
    <row r="452" spans="1:109" ht="70" x14ac:dyDescent="0.1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2"/>
      <c r="Y452" s="2"/>
      <c r="Z452" s="11" t="s">
        <v>1397</v>
      </c>
      <c r="AA452" s="11" t="s">
        <v>1398</v>
      </c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</row>
    <row r="453" spans="1:109" ht="28" x14ac:dyDescent="0.1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2"/>
      <c r="Y453" s="2"/>
      <c r="Z453" s="11" t="s">
        <v>1399</v>
      </c>
      <c r="AA453" s="11" t="s">
        <v>1400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</row>
    <row r="454" spans="1:109" ht="42" x14ac:dyDescent="0.1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2"/>
      <c r="Y454" s="2"/>
      <c r="Z454" s="11" t="s">
        <v>1401</v>
      </c>
      <c r="AA454" s="11" t="s">
        <v>1402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</row>
    <row r="455" spans="1:109" ht="84" x14ac:dyDescent="0.1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2"/>
      <c r="Y455" s="2"/>
      <c r="Z455" s="11" t="s">
        <v>1403</v>
      </c>
      <c r="AA455" s="11" t="s">
        <v>1404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</row>
    <row r="456" spans="1:109" ht="14" x14ac:dyDescent="0.1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2"/>
      <c r="Y456" s="2"/>
      <c r="Z456" s="11" t="s">
        <v>1405</v>
      </c>
      <c r="AA456" s="11" t="s">
        <v>1406</v>
      </c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</row>
    <row r="457" spans="1:109" ht="42" x14ac:dyDescent="0.1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2"/>
      <c r="Y457" s="2"/>
      <c r="Z457" s="11" t="s">
        <v>1407</v>
      </c>
      <c r="AA457" s="11" t="s">
        <v>1408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</row>
    <row r="458" spans="1:109" ht="56" x14ac:dyDescent="0.1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2"/>
      <c r="Y458" s="2"/>
      <c r="Z458" s="11" t="s">
        <v>1409</v>
      </c>
      <c r="AA458" s="11" t="s">
        <v>1410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</row>
    <row r="459" spans="1:109" ht="56" x14ac:dyDescent="0.1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2"/>
      <c r="Y459" s="2"/>
      <c r="Z459" s="11" t="s">
        <v>1411</v>
      </c>
      <c r="AA459" s="11" t="s">
        <v>1412</v>
      </c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</row>
    <row r="460" spans="1:109" ht="14" x14ac:dyDescent="0.1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2"/>
      <c r="Y460" s="2"/>
      <c r="Z460" s="11" t="s">
        <v>1413</v>
      </c>
      <c r="AA460" s="11" t="s">
        <v>1414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</row>
    <row r="461" spans="1:109" ht="14" x14ac:dyDescent="0.1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2"/>
      <c r="Y461" s="2"/>
      <c r="Z461" s="11" t="s">
        <v>1415</v>
      </c>
      <c r="AA461" s="11" t="s">
        <v>1416</v>
      </c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</row>
    <row r="462" spans="1:109" ht="56" x14ac:dyDescent="0.1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2"/>
      <c r="Y462" s="2"/>
      <c r="Z462" s="11" t="s">
        <v>1417</v>
      </c>
      <c r="AA462" s="11" t="s">
        <v>1418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</row>
    <row r="463" spans="1:109" ht="84" x14ac:dyDescent="0.1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2"/>
      <c r="Y463" s="2"/>
      <c r="Z463" s="11" t="s">
        <v>1419</v>
      </c>
      <c r="AA463" s="11" t="s">
        <v>1420</v>
      </c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</row>
    <row r="464" spans="1:109" ht="56" x14ac:dyDescent="0.1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2"/>
      <c r="Y464" s="2"/>
      <c r="Z464" s="11" t="s">
        <v>1421</v>
      </c>
      <c r="AA464" s="11" t="s">
        <v>1422</v>
      </c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</row>
    <row r="465" spans="1:109" ht="56" x14ac:dyDescent="0.1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2"/>
      <c r="Y465" s="2"/>
      <c r="Z465" s="11" t="s">
        <v>1423</v>
      </c>
      <c r="AA465" s="11" t="s">
        <v>1424</v>
      </c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</row>
    <row r="466" spans="1:109" ht="42" x14ac:dyDescent="0.1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2"/>
      <c r="Y466" s="2"/>
      <c r="Z466" s="11" t="s">
        <v>1425</v>
      </c>
      <c r="AA466" s="11" t="s">
        <v>1426</v>
      </c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</row>
    <row r="467" spans="1:109" ht="42" x14ac:dyDescent="0.1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2"/>
      <c r="Y467" s="2"/>
      <c r="Z467" s="11" t="s">
        <v>1427</v>
      </c>
      <c r="AA467" s="11" t="s">
        <v>1428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</row>
    <row r="468" spans="1:109" ht="42" x14ac:dyDescent="0.1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2"/>
      <c r="Y468" s="2"/>
      <c r="Z468" s="11" t="s">
        <v>1429</v>
      </c>
      <c r="AA468" s="11" t="s">
        <v>1430</v>
      </c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</row>
    <row r="469" spans="1:109" ht="56" x14ac:dyDescent="0.1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2"/>
      <c r="Y469" s="2"/>
      <c r="Z469" s="11" t="s">
        <v>1431</v>
      </c>
      <c r="AA469" s="11" t="s">
        <v>1432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</row>
    <row r="470" spans="1:109" ht="14" x14ac:dyDescent="0.1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2"/>
      <c r="Y470" s="2"/>
      <c r="Z470" s="11" t="s">
        <v>1433</v>
      </c>
      <c r="AA470" s="11" t="s">
        <v>1434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</row>
    <row r="471" spans="1:109" ht="56" x14ac:dyDescent="0.1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2"/>
      <c r="Y471" s="2"/>
      <c r="Z471" s="11" t="s">
        <v>1435</v>
      </c>
      <c r="AA471" s="11" t="s">
        <v>1436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</row>
    <row r="472" spans="1:109" ht="28" x14ac:dyDescent="0.1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2"/>
      <c r="Y472" s="2"/>
      <c r="Z472" s="11" t="s">
        <v>1437</v>
      </c>
      <c r="AA472" s="11" t="s">
        <v>1438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</row>
    <row r="473" spans="1:109" ht="70" x14ac:dyDescent="0.1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2"/>
      <c r="Y473" s="2"/>
      <c r="Z473" s="11" t="s">
        <v>1439</v>
      </c>
      <c r="AA473" s="11" t="s">
        <v>1440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</row>
    <row r="474" spans="1:109" ht="28" x14ac:dyDescent="0.1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2"/>
      <c r="Y474" s="2"/>
      <c r="Z474" s="11" t="s">
        <v>1441</v>
      </c>
      <c r="AA474" s="11" t="s">
        <v>1442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</row>
    <row r="475" spans="1:109" ht="28" x14ac:dyDescent="0.1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2"/>
      <c r="Y475" s="2"/>
      <c r="Z475" s="11" t="s">
        <v>1443</v>
      </c>
      <c r="AA475" s="11" t="s">
        <v>1444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</row>
    <row r="476" spans="1:109" ht="84" x14ac:dyDescent="0.1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2"/>
      <c r="Y476" s="2"/>
      <c r="Z476" s="11" t="s">
        <v>1445</v>
      </c>
      <c r="AA476" s="11" t="s">
        <v>1446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</row>
    <row r="477" spans="1:109" ht="98" x14ac:dyDescent="0.1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2"/>
      <c r="Y477" s="2"/>
      <c r="Z477" s="11" t="s">
        <v>1447</v>
      </c>
      <c r="AA477" s="11" t="s">
        <v>1448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</row>
    <row r="478" spans="1:109" ht="14" x14ac:dyDescent="0.1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2"/>
      <c r="Y478" s="2"/>
      <c r="Z478" s="11" t="s">
        <v>1449</v>
      </c>
      <c r="AA478" s="11" t="s">
        <v>1450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</row>
    <row r="479" spans="1:109" ht="84" x14ac:dyDescent="0.1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2"/>
      <c r="Y479" s="2"/>
      <c r="Z479" s="11" t="s">
        <v>1451</v>
      </c>
      <c r="AA479" s="11" t="s">
        <v>1452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</row>
    <row r="480" spans="1:109" ht="42" x14ac:dyDescent="0.1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2"/>
      <c r="Y480" s="2"/>
      <c r="Z480" s="11" t="s">
        <v>1453</v>
      </c>
      <c r="AA480" s="11" t="s">
        <v>1454</v>
      </c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</row>
    <row r="481" spans="1:109" ht="14" x14ac:dyDescent="0.1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2"/>
      <c r="Y481" s="2"/>
      <c r="Z481" s="11" t="s">
        <v>1455</v>
      </c>
      <c r="AA481" s="11" t="s">
        <v>1456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</row>
    <row r="482" spans="1:109" ht="42" x14ac:dyDescent="0.1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2"/>
      <c r="Y482" s="2"/>
      <c r="Z482" s="11" t="s">
        <v>1457</v>
      </c>
      <c r="AA482" s="11" t="s">
        <v>1458</v>
      </c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</row>
    <row r="483" spans="1:109" ht="56" x14ac:dyDescent="0.1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2"/>
      <c r="Y483" s="2"/>
      <c r="Z483" s="11" t="s">
        <v>1459</v>
      </c>
      <c r="AA483" s="11" t="s">
        <v>1460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</row>
    <row r="484" spans="1:109" ht="28" x14ac:dyDescent="0.1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2"/>
      <c r="Y484" s="2"/>
      <c r="Z484" s="11" t="s">
        <v>1461</v>
      </c>
      <c r="AA484" s="11" t="s">
        <v>1462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</row>
    <row r="485" spans="1:109" ht="56" x14ac:dyDescent="0.1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2"/>
      <c r="Y485" s="2"/>
      <c r="Z485" s="11" t="s">
        <v>1463</v>
      </c>
      <c r="AA485" s="11" t="s">
        <v>1464</v>
      </c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</row>
    <row r="486" spans="1:109" ht="13" x14ac:dyDescent="0.1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</row>
    <row r="487" spans="1:109" ht="13" x14ac:dyDescent="0.1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</row>
    <row r="488" spans="1:109" ht="13" x14ac:dyDescent="0.1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</row>
    <row r="489" spans="1:109" ht="13" x14ac:dyDescent="0.1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</row>
    <row r="490" spans="1:109" ht="13" x14ac:dyDescent="0.1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</row>
    <row r="491" spans="1:109" ht="13" x14ac:dyDescent="0.1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</row>
    <row r="492" spans="1:109" ht="13" x14ac:dyDescent="0.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</row>
    <row r="493" spans="1:109" ht="13" x14ac:dyDescent="0.1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</row>
    <row r="494" spans="1:109" ht="13" x14ac:dyDescent="0.1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</row>
    <row r="495" spans="1:109" ht="13" x14ac:dyDescent="0.1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</row>
    <row r="496" spans="1:109" ht="13" x14ac:dyDescent="0.1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</row>
    <row r="497" spans="1:109" ht="13" x14ac:dyDescent="0.1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</row>
    <row r="498" spans="1:109" ht="13" x14ac:dyDescent="0.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</row>
    <row r="499" spans="1:109" ht="13" x14ac:dyDescent="0.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</row>
    <row r="500" spans="1:109" ht="13" x14ac:dyDescent="0.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</row>
    <row r="501" spans="1:109" ht="13" x14ac:dyDescent="0.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</row>
    <row r="502" spans="1:109" ht="13" x14ac:dyDescent="0.1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</row>
    <row r="503" spans="1:109" ht="13" x14ac:dyDescent="0.1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</row>
    <row r="504" spans="1:109" ht="13" x14ac:dyDescent="0.1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</row>
    <row r="505" spans="1:109" ht="13" x14ac:dyDescent="0.1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</row>
    <row r="506" spans="1:109" ht="13" x14ac:dyDescent="0.1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</row>
    <row r="507" spans="1:109" ht="13" x14ac:dyDescent="0.1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</row>
    <row r="508" spans="1:109" ht="13" x14ac:dyDescent="0.1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</row>
    <row r="509" spans="1:109" ht="13" x14ac:dyDescent="0.1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</row>
    <row r="510" spans="1:109" ht="13" x14ac:dyDescent="0.1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</row>
    <row r="511" spans="1:109" ht="13" x14ac:dyDescent="0.1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</row>
    <row r="512" spans="1:109" ht="13" x14ac:dyDescent="0.1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</row>
    <row r="513" spans="1:109" ht="13" x14ac:dyDescent="0.1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</row>
    <row r="514" spans="1:109" ht="13" x14ac:dyDescent="0.1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</row>
    <row r="515" spans="1:109" ht="13" x14ac:dyDescent="0.1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</row>
    <row r="516" spans="1:109" ht="13" x14ac:dyDescent="0.1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</row>
    <row r="517" spans="1:109" ht="13" x14ac:dyDescent="0.1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</row>
    <row r="518" spans="1:109" ht="13" x14ac:dyDescent="0.1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</row>
    <row r="519" spans="1:109" ht="13" x14ac:dyDescent="0.1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</row>
    <row r="520" spans="1:109" ht="13" x14ac:dyDescent="0.1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</row>
    <row r="521" spans="1:109" ht="13" x14ac:dyDescent="0.1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</row>
    <row r="522" spans="1:109" ht="13" x14ac:dyDescent="0.1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</row>
    <row r="523" spans="1:109" ht="13" x14ac:dyDescent="0.1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</row>
    <row r="524" spans="1:109" ht="13" x14ac:dyDescent="0.1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</row>
    <row r="525" spans="1:109" ht="13" x14ac:dyDescent="0.1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</row>
    <row r="526" spans="1:109" ht="13" x14ac:dyDescent="0.1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</row>
    <row r="527" spans="1:109" ht="13" x14ac:dyDescent="0.1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</row>
    <row r="528" spans="1:109" ht="13" x14ac:dyDescent="0.1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</row>
    <row r="529" spans="1:109" ht="13" x14ac:dyDescent="0.1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</row>
    <row r="530" spans="1:109" ht="13" x14ac:dyDescent="0.1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</row>
    <row r="531" spans="1:109" ht="13" x14ac:dyDescent="0.1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</row>
    <row r="532" spans="1:109" ht="13" x14ac:dyDescent="0.1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</row>
    <row r="533" spans="1:109" ht="13" x14ac:dyDescent="0.1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</row>
    <row r="534" spans="1:109" ht="13" x14ac:dyDescent="0.1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</row>
    <row r="535" spans="1:109" ht="13" x14ac:dyDescent="0.1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</row>
    <row r="536" spans="1:109" ht="13" x14ac:dyDescent="0.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</row>
    <row r="537" spans="1:109" ht="13" x14ac:dyDescent="0.1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</row>
    <row r="538" spans="1:109" ht="13" x14ac:dyDescent="0.1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</row>
    <row r="539" spans="1:109" ht="13" x14ac:dyDescent="0.1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</row>
    <row r="540" spans="1:109" ht="13" x14ac:dyDescent="0.1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</row>
    <row r="541" spans="1:109" ht="13" x14ac:dyDescent="0.1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</row>
    <row r="542" spans="1:109" ht="13" x14ac:dyDescent="0.1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</row>
    <row r="543" spans="1:109" ht="13" x14ac:dyDescent="0.1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</row>
    <row r="544" spans="1:109" ht="13" x14ac:dyDescent="0.1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</row>
    <row r="545" spans="1:109" ht="13" x14ac:dyDescent="0.1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</row>
    <row r="546" spans="1:109" ht="13" x14ac:dyDescent="0.1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</row>
    <row r="547" spans="1:109" ht="13" x14ac:dyDescent="0.1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</row>
    <row r="548" spans="1:109" ht="13" x14ac:dyDescent="0.1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</row>
    <row r="549" spans="1:109" ht="13" x14ac:dyDescent="0.1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</row>
    <row r="550" spans="1:109" ht="13" x14ac:dyDescent="0.1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</row>
    <row r="551" spans="1:109" ht="13" x14ac:dyDescent="0.1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</row>
    <row r="552" spans="1:109" ht="13" x14ac:dyDescent="0.1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</row>
    <row r="553" spans="1:109" ht="13" x14ac:dyDescent="0.1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</row>
    <row r="554" spans="1:109" ht="13" x14ac:dyDescent="0.1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</row>
    <row r="555" spans="1:109" ht="13" x14ac:dyDescent="0.1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</row>
    <row r="556" spans="1:109" ht="13" x14ac:dyDescent="0.1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</row>
    <row r="557" spans="1:109" ht="13" x14ac:dyDescent="0.1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</row>
    <row r="558" spans="1:109" ht="13" x14ac:dyDescent="0.1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</row>
    <row r="559" spans="1:109" ht="13" x14ac:dyDescent="0.1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</row>
    <row r="560" spans="1:109" ht="13" x14ac:dyDescent="0.1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</row>
    <row r="561" spans="1:109" ht="13" x14ac:dyDescent="0.1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</row>
    <row r="562" spans="1:109" ht="13" x14ac:dyDescent="0.1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</row>
    <row r="563" spans="1:109" ht="13" x14ac:dyDescent="0.1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</row>
    <row r="564" spans="1:109" ht="13" x14ac:dyDescent="0.1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</row>
    <row r="565" spans="1:109" ht="13" x14ac:dyDescent="0.1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</row>
    <row r="566" spans="1:109" ht="13" x14ac:dyDescent="0.1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</row>
    <row r="567" spans="1:109" ht="13" x14ac:dyDescent="0.1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</row>
    <row r="568" spans="1:109" ht="13" x14ac:dyDescent="0.1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</row>
    <row r="569" spans="1:109" ht="13" x14ac:dyDescent="0.1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</row>
    <row r="570" spans="1:109" ht="13" x14ac:dyDescent="0.1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</row>
    <row r="571" spans="1:109" ht="13" x14ac:dyDescent="0.1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</row>
    <row r="572" spans="1:109" ht="13" x14ac:dyDescent="0.1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</row>
    <row r="573" spans="1:109" ht="13" x14ac:dyDescent="0.1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</row>
    <row r="574" spans="1:109" ht="13" x14ac:dyDescent="0.1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</row>
    <row r="575" spans="1:109" ht="13" x14ac:dyDescent="0.1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</row>
    <row r="576" spans="1:109" ht="13" x14ac:dyDescent="0.1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</row>
    <row r="577" spans="1:109" ht="13" x14ac:dyDescent="0.1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</row>
    <row r="578" spans="1:109" ht="13" x14ac:dyDescent="0.1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</row>
    <row r="579" spans="1:109" ht="13" x14ac:dyDescent="0.1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</row>
    <row r="580" spans="1:109" ht="13" x14ac:dyDescent="0.1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</row>
    <row r="581" spans="1:109" ht="13" x14ac:dyDescent="0.1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</row>
    <row r="582" spans="1:109" ht="13" x14ac:dyDescent="0.1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</row>
    <row r="583" spans="1:109" ht="13" x14ac:dyDescent="0.1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</row>
    <row r="584" spans="1:109" ht="13" x14ac:dyDescent="0.1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</row>
    <row r="585" spans="1:109" ht="13" x14ac:dyDescent="0.1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</row>
    <row r="586" spans="1:109" ht="13" x14ac:dyDescent="0.1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</row>
    <row r="587" spans="1:109" ht="13" x14ac:dyDescent="0.1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</row>
    <row r="588" spans="1:109" ht="13" x14ac:dyDescent="0.1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</row>
    <row r="589" spans="1:109" ht="13" x14ac:dyDescent="0.1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</row>
    <row r="590" spans="1:109" ht="13" x14ac:dyDescent="0.1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</row>
    <row r="591" spans="1:109" ht="13" x14ac:dyDescent="0.1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</row>
    <row r="592" spans="1:109" ht="13" x14ac:dyDescent="0.1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</row>
    <row r="593" spans="1:109" ht="13" x14ac:dyDescent="0.1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</row>
    <row r="594" spans="1:109" ht="13" x14ac:dyDescent="0.1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</row>
    <row r="595" spans="1:109" ht="13" x14ac:dyDescent="0.1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</row>
    <row r="596" spans="1:109" ht="13" x14ac:dyDescent="0.1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</row>
    <row r="597" spans="1:109" ht="13" x14ac:dyDescent="0.1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</row>
    <row r="598" spans="1:109" ht="13" x14ac:dyDescent="0.1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</row>
    <row r="599" spans="1:109" ht="13" x14ac:dyDescent="0.1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</row>
    <row r="600" spans="1:109" ht="13" x14ac:dyDescent="0.1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</row>
    <row r="601" spans="1:109" ht="13" x14ac:dyDescent="0.1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</row>
    <row r="602" spans="1:109" ht="13" x14ac:dyDescent="0.1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</row>
    <row r="603" spans="1:109" ht="13" x14ac:dyDescent="0.1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</row>
    <row r="604" spans="1:109" ht="13" x14ac:dyDescent="0.1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</row>
    <row r="605" spans="1:109" ht="13" x14ac:dyDescent="0.1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</row>
    <row r="606" spans="1:109" ht="13" x14ac:dyDescent="0.1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</row>
    <row r="607" spans="1:109" ht="13" x14ac:dyDescent="0.1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</row>
    <row r="608" spans="1:109" ht="13" x14ac:dyDescent="0.1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</row>
    <row r="609" spans="1:109" ht="13" x14ac:dyDescent="0.1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</row>
    <row r="610" spans="1:109" ht="13" x14ac:dyDescent="0.1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</row>
    <row r="611" spans="1:109" ht="13" x14ac:dyDescent="0.1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</row>
    <row r="612" spans="1:109" ht="13" x14ac:dyDescent="0.1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</row>
    <row r="613" spans="1:109" ht="13" x14ac:dyDescent="0.1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</row>
    <row r="614" spans="1:109" ht="13" x14ac:dyDescent="0.1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</row>
    <row r="615" spans="1:109" ht="13" x14ac:dyDescent="0.1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</row>
    <row r="616" spans="1:109" ht="13" x14ac:dyDescent="0.1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</row>
    <row r="617" spans="1:109" ht="13" x14ac:dyDescent="0.1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</row>
    <row r="618" spans="1:109" ht="13" x14ac:dyDescent="0.1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</row>
    <row r="619" spans="1:109" ht="13" x14ac:dyDescent="0.1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</row>
    <row r="620" spans="1:109" ht="13" x14ac:dyDescent="0.1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</row>
    <row r="621" spans="1:109" ht="13" x14ac:dyDescent="0.1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</row>
    <row r="622" spans="1:109" ht="13" x14ac:dyDescent="0.1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</row>
    <row r="623" spans="1:109" ht="13" x14ac:dyDescent="0.1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</row>
    <row r="624" spans="1:109" ht="13" x14ac:dyDescent="0.1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</row>
    <row r="625" spans="1:109" ht="13" x14ac:dyDescent="0.1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</row>
    <row r="626" spans="1:109" ht="13" x14ac:dyDescent="0.1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</row>
    <row r="627" spans="1:109" ht="13" x14ac:dyDescent="0.1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</row>
    <row r="628" spans="1:109" ht="13" x14ac:dyDescent="0.1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</row>
    <row r="629" spans="1:109" ht="13" x14ac:dyDescent="0.1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</row>
    <row r="630" spans="1:109" ht="13" x14ac:dyDescent="0.1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</row>
    <row r="631" spans="1:109" ht="13" x14ac:dyDescent="0.1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</row>
    <row r="632" spans="1:109" ht="13" x14ac:dyDescent="0.1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</row>
    <row r="633" spans="1:109" ht="13" x14ac:dyDescent="0.1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</row>
    <row r="634" spans="1:109" ht="13" x14ac:dyDescent="0.1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</row>
    <row r="635" spans="1:109" ht="13" x14ac:dyDescent="0.1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</row>
    <row r="636" spans="1:109" ht="13" x14ac:dyDescent="0.1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</row>
    <row r="637" spans="1:109" ht="13" x14ac:dyDescent="0.1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</row>
    <row r="638" spans="1:109" ht="13" x14ac:dyDescent="0.1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</row>
    <row r="639" spans="1:109" ht="13" x14ac:dyDescent="0.1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</row>
    <row r="640" spans="1:109" ht="13" x14ac:dyDescent="0.1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</row>
    <row r="641" spans="1:109" ht="13" x14ac:dyDescent="0.1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</row>
    <row r="642" spans="1:109" ht="13" x14ac:dyDescent="0.1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</row>
    <row r="643" spans="1:109" ht="13" x14ac:dyDescent="0.1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</row>
    <row r="644" spans="1:109" ht="13" x14ac:dyDescent="0.1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</row>
    <row r="645" spans="1:109" ht="13" x14ac:dyDescent="0.1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</row>
    <row r="646" spans="1:109" ht="13" x14ac:dyDescent="0.1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</row>
    <row r="647" spans="1:109" ht="13" x14ac:dyDescent="0.1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</row>
    <row r="648" spans="1:109" ht="13" x14ac:dyDescent="0.1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</row>
    <row r="649" spans="1:109" ht="13" x14ac:dyDescent="0.1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</row>
    <row r="650" spans="1:109" ht="13" x14ac:dyDescent="0.1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</row>
    <row r="651" spans="1:109" ht="13" x14ac:dyDescent="0.1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</row>
    <row r="652" spans="1:109" ht="13" x14ac:dyDescent="0.1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</row>
    <row r="653" spans="1:109" ht="13" x14ac:dyDescent="0.1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</row>
    <row r="654" spans="1:109" ht="13" x14ac:dyDescent="0.1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</row>
    <row r="655" spans="1:109" ht="13" x14ac:dyDescent="0.1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</row>
    <row r="656" spans="1:109" ht="13" x14ac:dyDescent="0.1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</row>
    <row r="657" spans="1:109" ht="13" x14ac:dyDescent="0.1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</row>
    <row r="658" spans="1:109" ht="13" x14ac:dyDescent="0.1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</row>
    <row r="659" spans="1:109" ht="13" x14ac:dyDescent="0.1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</row>
    <row r="660" spans="1:109" ht="13" x14ac:dyDescent="0.1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</row>
    <row r="661" spans="1:109" ht="13" x14ac:dyDescent="0.1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</row>
    <row r="662" spans="1:109" ht="13" x14ac:dyDescent="0.1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</row>
    <row r="663" spans="1:109" ht="13" x14ac:dyDescent="0.1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</row>
    <row r="664" spans="1:109" ht="13" x14ac:dyDescent="0.1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</row>
    <row r="665" spans="1:109" ht="13" x14ac:dyDescent="0.1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</row>
    <row r="666" spans="1:109" ht="13" x14ac:dyDescent="0.1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</row>
    <row r="667" spans="1:109" ht="13" x14ac:dyDescent="0.1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</row>
    <row r="668" spans="1:109" ht="13" x14ac:dyDescent="0.1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</row>
    <row r="669" spans="1:109" ht="13" x14ac:dyDescent="0.1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</row>
    <row r="670" spans="1:109" ht="13" x14ac:dyDescent="0.1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</row>
    <row r="671" spans="1:109" ht="13" x14ac:dyDescent="0.1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</row>
    <row r="672" spans="1:109" ht="13" x14ac:dyDescent="0.1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</row>
    <row r="673" spans="1:109" ht="13" x14ac:dyDescent="0.1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</row>
    <row r="674" spans="1:109" ht="13" x14ac:dyDescent="0.1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</row>
    <row r="675" spans="1:109" ht="13" x14ac:dyDescent="0.1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</row>
    <row r="676" spans="1:109" ht="13" x14ac:dyDescent="0.1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</row>
    <row r="677" spans="1:109" ht="13" x14ac:dyDescent="0.1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</row>
    <row r="678" spans="1:109" ht="13" x14ac:dyDescent="0.1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</row>
    <row r="679" spans="1:109" ht="13" x14ac:dyDescent="0.1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</row>
    <row r="680" spans="1:109" ht="13" x14ac:dyDescent="0.1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</row>
    <row r="681" spans="1:109" ht="13" x14ac:dyDescent="0.1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</row>
    <row r="682" spans="1:109" ht="13" x14ac:dyDescent="0.1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</row>
    <row r="683" spans="1:109" ht="13" x14ac:dyDescent="0.1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</row>
    <row r="684" spans="1:109" ht="13" x14ac:dyDescent="0.1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</row>
    <row r="685" spans="1:109" ht="13" x14ac:dyDescent="0.1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</row>
    <row r="686" spans="1:109" ht="13" x14ac:dyDescent="0.1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</row>
    <row r="687" spans="1:109" ht="13" x14ac:dyDescent="0.1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</row>
    <row r="688" spans="1:109" ht="13" x14ac:dyDescent="0.1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</row>
    <row r="689" spans="1:109" ht="13" x14ac:dyDescent="0.1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</row>
    <row r="690" spans="1:109" ht="13" x14ac:dyDescent="0.1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</row>
    <row r="691" spans="1:109" ht="13" x14ac:dyDescent="0.1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</row>
    <row r="692" spans="1:109" ht="13" x14ac:dyDescent="0.1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</row>
    <row r="693" spans="1:109" ht="13" x14ac:dyDescent="0.1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</row>
    <row r="694" spans="1:109" ht="13" x14ac:dyDescent="0.1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</row>
    <row r="695" spans="1:109" ht="13" x14ac:dyDescent="0.1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</row>
    <row r="696" spans="1:109" ht="13" x14ac:dyDescent="0.1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</row>
    <row r="697" spans="1:109" ht="13" x14ac:dyDescent="0.1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</row>
    <row r="698" spans="1:109" ht="13" x14ac:dyDescent="0.1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</row>
    <row r="699" spans="1:109" ht="13" x14ac:dyDescent="0.1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</row>
    <row r="700" spans="1:109" ht="13" x14ac:dyDescent="0.1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</row>
    <row r="701" spans="1:109" ht="13" x14ac:dyDescent="0.1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</row>
    <row r="702" spans="1:109" ht="13" x14ac:dyDescent="0.1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</row>
    <row r="703" spans="1:109" ht="13" x14ac:dyDescent="0.1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</row>
    <row r="704" spans="1:109" ht="13" x14ac:dyDescent="0.1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</row>
    <row r="705" spans="1:109" ht="13" x14ac:dyDescent="0.1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</row>
    <row r="706" spans="1:109" ht="13" x14ac:dyDescent="0.1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</row>
    <row r="707" spans="1:109" ht="13" x14ac:dyDescent="0.1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</row>
    <row r="708" spans="1:109" ht="13" x14ac:dyDescent="0.1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</row>
    <row r="709" spans="1:109" ht="13" x14ac:dyDescent="0.1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</row>
    <row r="710" spans="1:109" ht="13" x14ac:dyDescent="0.1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</row>
    <row r="711" spans="1:109" ht="13" x14ac:dyDescent="0.1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</row>
    <row r="712" spans="1:109" ht="13" x14ac:dyDescent="0.1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</row>
    <row r="713" spans="1:109" ht="13" x14ac:dyDescent="0.1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</row>
    <row r="714" spans="1:109" ht="13" x14ac:dyDescent="0.1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</row>
    <row r="715" spans="1:109" ht="13" x14ac:dyDescent="0.1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</row>
    <row r="716" spans="1:109" ht="13" x14ac:dyDescent="0.1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</row>
    <row r="717" spans="1:109" ht="13" x14ac:dyDescent="0.1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</row>
    <row r="718" spans="1:109" ht="13" x14ac:dyDescent="0.1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</row>
    <row r="719" spans="1:109" ht="13" x14ac:dyDescent="0.1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</row>
    <row r="720" spans="1:109" ht="13" x14ac:dyDescent="0.1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</row>
    <row r="721" spans="1:109" ht="13" x14ac:dyDescent="0.1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</row>
    <row r="722" spans="1:109" ht="13" x14ac:dyDescent="0.1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</row>
    <row r="723" spans="1:109" ht="13" x14ac:dyDescent="0.1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</row>
    <row r="724" spans="1:109" ht="13" x14ac:dyDescent="0.1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</row>
    <row r="725" spans="1:109" ht="13" x14ac:dyDescent="0.1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</row>
    <row r="726" spans="1:109" ht="13" x14ac:dyDescent="0.1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</row>
    <row r="727" spans="1:109" ht="13" x14ac:dyDescent="0.1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</row>
    <row r="728" spans="1:109" ht="13" x14ac:dyDescent="0.1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</row>
    <row r="729" spans="1:109" ht="13" x14ac:dyDescent="0.1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</row>
    <row r="730" spans="1:109" ht="13" x14ac:dyDescent="0.1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</row>
    <row r="731" spans="1:109" ht="13" x14ac:dyDescent="0.1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</row>
    <row r="732" spans="1:109" ht="13" x14ac:dyDescent="0.1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</row>
    <row r="733" spans="1:109" ht="13" x14ac:dyDescent="0.1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</row>
    <row r="734" spans="1:109" ht="13" x14ac:dyDescent="0.1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</row>
    <row r="735" spans="1:109" ht="13" x14ac:dyDescent="0.1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</row>
    <row r="736" spans="1:109" ht="13" x14ac:dyDescent="0.1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</row>
    <row r="737" spans="1:109" ht="13" x14ac:dyDescent="0.1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</row>
    <row r="738" spans="1:109" ht="13" x14ac:dyDescent="0.1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</row>
    <row r="739" spans="1:109" ht="13" x14ac:dyDescent="0.1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</row>
    <row r="740" spans="1:109" ht="13" x14ac:dyDescent="0.1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</row>
    <row r="741" spans="1:109" ht="13" x14ac:dyDescent="0.1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</row>
    <row r="742" spans="1:109" ht="13" x14ac:dyDescent="0.1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</row>
    <row r="743" spans="1:109" ht="13" x14ac:dyDescent="0.1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</row>
    <row r="744" spans="1:109" ht="13" x14ac:dyDescent="0.1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</row>
    <row r="745" spans="1:109" ht="13" x14ac:dyDescent="0.1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</row>
    <row r="746" spans="1:109" ht="13" x14ac:dyDescent="0.1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</row>
    <row r="747" spans="1:109" ht="13" x14ac:dyDescent="0.1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</row>
    <row r="748" spans="1:109" ht="13" x14ac:dyDescent="0.1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</row>
    <row r="749" spans="1:109" ht="13" x14ac:dyDescent="0.1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</row>
    <row r="750" spans="1:109" ht="13" x14ac:dyDescent="0.1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</row>
    <row r="751" spans="1:109" ht="13" x14ac:dyDescent="0.1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</row>
    <row r="752" spans="1:109" ht="13" x14ac:dyDescent="0.1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</row>
    <row r="753" spans="1:109" ht="13" x14ac:dyDescent="0.1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</row>
    <row r="754" spans="1:109" ht="13" x14ac:dyDescent="0.1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</row>
    <row r="755" spans="1:109" ht="13" x14ac:dyDescent="0.1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</row>
    <row r="756" spans="1:109" ht="13" x14ac:dyDescent="0.1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</row>
    <row r="757" spans="1:109" ht="13" x14ac:dyDescent="0.1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</row>
    <row r="758" spans="1:109" ht="13" x14ac:dyDescent="0.1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</row>
    <row r="759" spans="1:109" ht="13" x14ac:dyDescent="0.1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</row>
    <row r="760" spans="1:109" ht="13" x14ac:dyDescent="0.1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</row>
    <row r="761" spans="1:109" ht="13" x14ac:dyDescent="0.1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</row>
    <row r="762" spans="1:109" ht="13" x14ac:dyDescent="0.1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</row>
    <row r="763" spans="1:109" ht="13" x14ac:dyDescent="0.1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</row>
    <row r="764" spans="1:109" ht="13" x14ac:dyDescent="0.1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</row>
    <row r="765" spans="1:109" ht="13" x14ac:dyDescent="0.1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</row>
    <row r="766" spans="1:109" ht="13" x14ac:dyDescent="0.1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</row>
    <row r="767" spans="1:109" ht="13" x14ac:dyDescent="0.1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</row>
    <row r="768" spans="1:109" ht="13" x14ac:dyDescent="0.1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</row>
    <row r="769" spans="1:109" ht="13" x14ac:dyDescent="0.1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</row>
    <row r="770" spans="1:109" ht="13" x14ac:dyDescent="0.1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</row>
    <row r="771" spans="1:109" ht="13" x14ac:dyDescent="0.1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</row>
    <row r="772" spans="1:109" ht="13" x14ac:dyDescent="0.1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</row>
    <row r="773" spans="1:109" ht="13" x14ac:dyDescent="0.1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</row>
    <row r="774" spans="1:109" ht="13" x14ac:dyDescent="0.1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</row>
    <row r="775" spans="1:109" ht="13" x14ac:dyDescent="0.1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</row>
    <row r="776" spans="1:109" ht="13" x14ac:dyDescent="0.1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</row>
    <row r="777" spans="1:109" ht="13" x14ac:dyDescent="0.1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</row>
    <row r="778" spans="1:109" ht="13" x14ac:dyDescent="0.1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</row>
    <row r="779" spans="1:109" ht="13" x14ac:dyDescent="0.1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</row>
    <row r="780" spans="1:109" ht="13" x14ac:dyDescent="0.1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</row>
    <row r="781" spans="1:109" ht="13" x14ac:dyDescent="0.1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</row>
    <row r="782" spans="1:109" ht="13" x14ac:dyDescent="0.1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</row>
    <row r="783" spans="1:109" ht="13" x14ac:dyDescent="0.1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</row>
    <row r="784" spans="1:109" ht="13" x14ac:dyDescent="0.1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</row>
    <row r="785" spans="1:109" ht="13" x14ac:dyDescent="0.1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</row>
    <row r="786" spans="1:109" ht="13" x14ac:dyDescent="0.1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</row>
    <row r="787" spans="1:109" ht="13" x14ac:dyDescent="0.1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</row>
    <row r="788" spans="1:109" ht="13" x14ac:dyDescent="0.1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</row>
    <row r="789" spans="1:109" ht="13" x14ac:dyDescent="0.1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</row>
    <row r="790" spans="1:109" ht="13" x14ac:dyDescent="0.1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</row>
    <row r="791" spans="1:109" ht="13" x14ac:dyDescent="0.1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</row>
    <row r="792" spans="1:109" ht="13" x14ac:dyDescent="0.1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</row>
    <row r="793" spans="1:109" ht="13" x14ac:dyDescent="0.1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</row>
    <row r="794" spans="1:109" ht="13" x14ac:dyDescent="0.1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</row>
    <row r="795" spans="1:109" ht="13" x14ac:dyDescent="0.1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</row>
    <row r="796" spans="1:109" ht="13" x14ac:dyDescent="0.1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</row>
    <row r="797" spans="1:109" ht="13" x14ac:dyDescent="0.1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</row>
    <row r="798" spans="1:109" ht="13" x14ac:dyDescent="0.1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</row>
    <row r="799" spans="1:109" ht="13" x14ac:dyDescent="0.1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</row>
    <row r="800" spans="1:109" ht="13" x14ac:dyDescent="0.1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</row>
    <row r="801" spans="1:109" ht="13" x14ac:dyDescent="0.1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</row>
    <row r="802" spans="1:109" ht="13" x14ac:dyDescent="0.1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</row>
    <row r="803" spans="1:109" ht="13" x14ac:dyDescent="0.1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</row>
    <row r="804" spans="1:109" ht="13" x14ac:dyDescent="0.1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</row>
    <row r="805" spans="1:109" ht="13" x14ac:dyDescent="0.1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</row>
    <row r="806" spans="1:109" ht="13" x14ac:dyDescent="0.1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</row>
    <row r="807" spans="1:109" ht="13" x14ac:dyDescent="0.1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</row>
    <row r="808" spans="1:109" ht="13" x14ac:dyDescent="0.1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</row>
    <row r="809" spans="1:109" ht="13" x14ac:dyDescent="0.1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</row>
    <row r="810" spans="1:109" ht="13" x14ac:dyDescent="0.1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</row>
    <row r="811" spans="1:109" ht="13" x14ac:dyDescent="0.1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</row>
    <row r="812" spans="1:109" ht="13" x14ac:dyDescent="0.1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</row>
    <row r="813" spans="1:109" ht="13" x14ac:dyDescent="0.1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</row>
    <row r="814" spans="1:109" ht="13" x14ac:dyDescent="0.1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</row>
    <row r="815" spans="1:109" ht="13" x14ac:dyDescent="0.1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</row>
    <row r="816" spans="1:109" ht="13" x14ac:dyDescent="0.1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</row>
    <row r="817" spans="1:109" ht="13" x14ac:dyDescent="0.1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</row>
    <row r="818" spans="1:109" ht="13" x14ac:dyDescent="0.1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</row>
    <row r="819" spans="1:109" ht="13" x14ac:dyDescent="0.1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</row>
    <row r="820" spans="1:109" ht="13" x14ac:dyDescent="0.1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</row>
    <row r="821" spans="1:109" ht="13" x14ac:dyDescent="0.1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</row>
    <row r="822" spans="1:109" ht="13" x14ac:dyDescent="0.1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</row>
    <row r="823" spans="1:109" ht="13" x14ac:dyDescent="0.1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</row>
    <row r="824" spans="1:109" ht="13" x14ac:dyDescent="0.1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</row>
    <row r="825" spans="1:109" ht="13" x14ac:dyDescent="0.1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</row>
    <row r="826" spans="1:109" ht="13" x14ac:dyDescent="0.1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</row>
    <row r="827" spans="1:109" ht="13" x14ac:dyDescent="0.1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</row>
    <row r="828" spans="1:109" ht="13" x14ac:dyDescent="0.1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</row>
    <row r="829" spans="1:109" ht="13" x14ac:dyDescent="0.1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</row>
    <row r="830" spans="1:109" ht="13" x14ac:dyDescent="0.1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</row>
    <row r="831" spans="1:109" ht="13" x14ac:dyDescent="0.1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</row>
    <row r="832" spans="1:109" ht="13" x14ac:dyDescent="0.1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</row>
    <row r="833" spans="1:109" ht="13" x14ac:dyDescent="0.1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</row>
    <row r="834" spans="1:109" ht="13" x14ac:dyDescent="0.1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</row>
    <row r="835" spans="1:109" ht="13" x14ac:dyDescent="0.1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</row>
    <row r="836" spans="1:109" ht="13" x14ac:dyDescent="0.1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</row>
    <row r="837" spans="1:109" ht="13" x14ac:dyDescent="0.1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</row>
    <row r="838" spans="1:109" ht="13" x14ac:dyDescent="0.1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</row>
    <row r="839" spans="1:109" ht="13" x14ac:dyDescent="0.1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</row>
    <row r="840" spans="1:109" ht="13" x14ac:dyDescent="0.1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</row>
    <row r="841" spans="1:109" ht="13" x14ac:dyDescent="0.1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</row>
    <row r="842" spans="1:109" ht="13" x14ac:dyDescent="0.1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</row>
    <row r="843" spans="1:109" ht="13" x14ac:dyDescent="0.1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</row>
    <row r="844" spans="1:109" ht="13" x14ac:dyDescent="0.1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</row>
    <row r="845" spans="1:109" ht="13" x14ac:dyDescent="0.1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</row>
    <row r="846" spans="1:109" ht="13" x14ac:dyDescent="0.1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</row>
    <row r="847" spans="1:109" ht="13" x14ac:dyDescent="0.1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</row>
    <row r="848" spans="1:109" ht="13" x14ac:dyDescent="0.1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</row>
    <row r="849" spans="1:109" ht="13" x14ac:dyDescent="0.1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</row>
    <row r="850" spans="1:109" ht="13" x14ac:dyDescent="0.1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</row>
    <row r="851" spans="1:109" ht="13" x14ac:dyDescent="0.1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</row>
    <row r="852" spans="1:109" ht="13" x14ac:dyDescent="0.1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</row>
    <row r="853" spans="1:109" ht="13" x14ac:dyDescent="0.1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</row>
    <row r="854" spans="1:109" ht="13" x14ac:dyDescent="0.1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</row>
    <row r="855" spans="1:109" ht="13" x14ac:dyDescent="0.1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</row>
    <row r="856" spans="1:109" ht="13" x14ac:dyDescent="0.1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</row>
    <row r="857" spans="1:109" ht="13" x14ac:dyDescent="0.1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</row>
    <row r="858" spans="1:109" ht="13" x14ac:dyDescent="0.1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</row>
    <row r="859" spans="1:109" ht="13" x14ac:dyDescent="0.1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</row>
    <row r="860" spans="1:109" ht="13" x14ac:dyDescent="0.1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</row>
    <row r="861" spans="1:109" ht="13" x14ac:dyDescent="0.1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</row>
    <row r="862" spans="1:109" ht="13" x14ac:dyDescent="0.1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</row>
    <row r="863" spans="1:109" ht="13" x14ac:dyDescent="0.1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</row>
    <row r="864" spans="1:109" ht="13" x14ac:dyDescent="0.1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</row>
    <row r="865" spans="1:109" ht="13" x14ac:dyDescent="0.1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</row>
    <row r="866" spans="1:109" ht="13" x14ac:dyDescent="0.1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</row>
    <row r="867" spans="1:109" ht="13" x14ac:dyDescent="0.1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</row>
    <row r="868" spans="1:109" ht="13" x14ac:dyDescent="0.1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</row>
    <row r="869" spans="1:109" ht="13" x14ac:dyDescent="0.1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</row>
    <row r="870" spans="1:109" ht="13" x14ac:dyDescent="0.1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</row>
    <row r="871" spans="1:109" ht="13" x14ac:dyDescent="0.1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</row>
    <row r="872" spans="1:109" ht="13" x14ac:dyDescent="0.1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</row>
    <row r="873" spans="1:109" ht="13" x14ac:dyDescent="0.1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</row>
    <row r="874" spans="1:109" ht="13" x14ac:dyDescent="0.1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</row>
    <row r="875" spans="1:109" ht="13" x14ac:dyDescent="0.1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</row>
    <row r="876" spans="1:109" ht="13" x14ac:dyDescent="0.1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</row>
    <row r="877" spans="1:109" ht="13" x14ac:dyDescent="0.1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</row>
    <row r="878" spans="1:109" ht="13" x14ac:dyDescent="0.1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</row>
    <row r="879" spans="1:109" ht="13" x14ac:dyDescent="0.1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</row>
    <row r="880" spans="1:109" ht="13" x14ac:dyDescent="0.1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</row>
    <row r="881" spans="1:109" ht="13" x14ac:dyDescent="0.1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</row>
    <row r="882" spans="1:109" ht="13" x14ac:dyDescent="0.1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</row>
    <row r="883" spans="1:109" ht="13" x14ac:dyDescent="0.1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</row>
    <row r="884" spans="1:109" ht="13" x14ac:dyDescent="0.1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</row>
    <row r="885" spans="1:109" ht="13" x14ac:dyDescent="0.1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</row>
    <row r="886" spans="1:109" ht="13" x14ac:dyDescent="0.1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</row>
    <row r="887" spans="1:109" ht="13" x14ac:dyDescent="0.1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</row>
    <row r="888" spans="1:109" ht="13" x14ac:dyDescent="0.1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</row>
    <row r="889" spans="1:109" ht="13" x14ac:dyDescent="0.1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</row>
    <row r="890" spans="1:109" ht="13" x14ac:dyDescent="0.1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</row>
    <row r="891" spans="1:109" ht="13" x14ac:dyDescent="0.1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</row>
    <row r="892" spans="1:109" ht="13" x14ac:dyDescent="0.1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</row>
    <row r="893" spans="1:109" ht="13" x14ac:dyDescent="0.1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</row>
    <row r="894" spans="1:109" ht="13" x14ac:dyDescent="0.1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</row>
    <row r="895" spans="1:109" ht="13" x14ac:dyDescent="0.1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</row>
    <row r="896" spans="1:109" ht="13" x14ac:dyDescent="0.1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</row>
    <row r="897" spans="1:109" ht="13" x14ac:dyDescent="0.1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</row>
    <row r="898" spans="1:109" ht="13" x14ac:dyDescent="0.1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</row>
    <row r="899" spans="1:109" ht="13" x14ac:dyDescent="0.1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</row>
    <row r="900" spans="1:109" ht="13" x14ac:dyDescent="0.1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</row>
    <row r="901" spans="1:109" ht="13" x14ac:dyDescent="0.1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</row>
    <row r="902" spans="1:109" ht="13" x14ac:dyDescent="0.1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</row>
    <row r="903" spans="1:109" ht="13" x14ac:dyDescent="0.1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</row>
    <row r="904" spans="1:109" ht="13" x14ac:dyDescent="0.1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</row>
    <row r="905" spans="1:109" ht="13" x14ac:dyDescent="0.1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</row>
    <row r="906" spans="1:109" ht="13" x14ac:dyDescent="0.1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</row>
    <row r="907" spans="1:109" ht="13" x14ac:dyDescent="0.1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</row>
    <row r="908" spans="1:109" ht="13" x14ac:dyDescent="0.1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</row>
    <row r="909" spans="1:109" ht="13" x14ac:dyDescent="0.1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</row>
    <row r="910" spans="1:109" ht="13" x14ac:dyDescent="0.1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</row>
    <row r="911" spans="1:109" ht="13" x14ac:dyDescent="0.1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</row>
    <row r="912" spans="1:109" ht="13" x14ac:dyDescent="0.1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</row>
    <row r="913" spans="1:109" ht="13" x14ac:dyDescent="0.1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</row>
    <row r="914" spans="1:109" ht="13" x14ac:dyDescent="0.1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</row>
    <row r="915" spans="1:109" ht="13" x14ac:dyDescent="0.1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</row>
    <row r="916" spans="1:109" ht="13" x14ac:dyDescent="0.1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</row>
    <row r="917" spans="1:109" ht="13" x14ac:dyDescent="0.1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</row>
    <row r="918" spans="1:109" ht="13" x14ac:dyDescent="0.1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</row>
    <row r="919" spans="1:109" ht="13" x14ac:dyDescent="0.1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</row>
    <row r="920" spans="1:109" ht="13" x14ac:dyDescent="0.1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</row>
    <row r="921" spans="1:109" ht="13" x14ac:dyDescent="0.1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</row>
    <row r="922" spans="1:109" ht="13" x14ac:dyDescent="0.1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</row>
    <row r="923" spans="1:109" ht="13" x14ac:dyDescent="0.1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</row>
    <row r="924" spans="1:109" ht="13" x14ac:dyDescent="0.1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</row>
    <row r="925" spans="1:109" ht="13" x14ac:dyDescent="0.1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</row>
    <row r="926" spans="1:109" ht="13" x14ac:dyDescent="0.1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</row>
    <row r="927" spans="1:109" ht="13" x14ac:dyDescent="0.1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</row>
    <row r="928" spans="1:109" ht="13" x14ac:dyDescent="0.1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</row>
    <row r="929" spans="1:109" ht="13" x14ac:dyDescent="0.1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</row>
    <row r="930" spans="1:109" ht="13" x14ac:dyDescent="0.1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</row>
    <row r="931" spans="1:109" ht="13" x14ac:dyDescent="0.1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</row>
    <row r="932" spans="1:109" ht="13" x14ac:dyDescent="0.1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</row>
    <row r="933" spans="1:109" ht="13" x14ac:dyDescent="0.1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</row>
    <row r="934" spans="1:109" ht="13" x14ac:dyDescent="0.1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</row>
    <row r="935" spans="1:109" ht="13" x14ac:dyDescent="0.1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</row>
    <row r="936" spans="1:109" ht="13" x14ac:dyDescent="0.1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</row>
    <row r="937" spans="1:109" ht="13" x14ac:dyDescent="0.1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</row>
    <row r="938" spans="1:109" ht="13" x14ac:dyDescent="0.1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</row>
    <row r="939" spans="1:109" ht="13" x14ac:dyDescent="0.1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</row>
    <row r="940" spans="1:109" ht="13" x14ac:dyDescent="0.1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</row>
    <row r="941" spans="1:109" ht="13" x14ac:dyDescent="0.1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</row>
    <row r="942" spans="1:109" ht="13" x14ac:dyDescent="0.1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</row>
    <row r="943" spans="1:109" ht="13" x14ac:dyDescent="0.1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</row>
    <row r="944" spans="1:109" ht="13" x14ac:dyDescent="0.1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</row>
    <row r="945" spans="1:109" ht="13" x14ac:dyDescent="0.1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</row>
    <row r="946" spans="1:109" ht="13" x14ac:dyDescent="0.1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</row>
    <row r="947" spans="1:109" ht="13" x14ac:dyDescent="0.1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</row>
    <row r="948" spans="1:109" ht="13" x14ac:dyDescent="0.1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</row>
    <row r="949" spans="1:109" ht="13" x14ac:dyDescent="0.1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</row>
    <row r="950" spans="1:109" ht="13" x14ac:dyDescent="0.1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</row>
    <row r="951" spans="1:109" ht="13" x14ac:dyDescent="0.1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</row>
    <row r="952" spans="1:109" ht="13" x14ac:dyDescent="0.1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</row>
    <row r="953" spans="1:109" ht="13" x14ac:dyDescent="0.1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</row>
    <row r="954" spans="1:109" ht="13" x14ac:dyDescent="0.1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</row>
    <row r="955" spans="1:109" ht="13" x14ac:dyDescent="0.1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</row>
    <row r="956" spans="1:109" ht="13" x14ac:dyDescent="0.1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</row>
    <row r="957" spans="1:109" ht="13" x14ac:dyDescent="0.1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</row>
    <row r="958" spans="1:109" ht="13" x14ac:dyDescent="0.1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</row>
    <row r="959" spans="1:109" ht="13" x14ac:dyDescent="0.1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</row>
    <row r="960" spans="1:109" ht="13" x14ac:dyDescent="0.1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</row>
    <row r="961" spans="1:109" ht="13" x14ac:dyDescent="0.1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</row>
    <row r="962" spans="1:109" ht="13" x14ac:dyDescent="0.1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</row>
    <row r="963" spans="1:109" ht="13" x14ac:dyDescent="0.1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</row>
    <row r="964" spans="1:109" ht="13" x14ac:dyDescent="0.1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</row>
    <row r="965" spans="1:109" ht="13" x14ac:dyDescent="0.1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</row>
    <row r="966" spans="1:109" ht="13" x14ac:dyDescent="0.1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</row>
    <row r="967" spans="1:109" ht="13" x14ac:dyDescent="0.1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</row>
    <row r="968" spans="1:109" ht="13" x14ac:dyDescent="0.1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</row>
    <row r="969" spans="1:109" ht="13" x14ac:dyDescent="0.1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</row>
    <row r="970" spans="1:109" ht="13" x14ac:dyDescent="0.1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</row>
    <row r="971" spans="1:109" ht="13" x14ac:dyDescent="0.1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</row>
    <row r="972" spans="1:109" ht="13" x14ac:dyDescent="0.1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</row>
    <row r="973" spans="1:109" ht="13" x14ac:dyDescent="0.1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</row>
    <row r="974" spans="1:109" ht="13" x14ac:dyDescent="0.1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</row>
    <row r="975" spans="1:109" ht="13" x14ac:dyDescent="0.1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</row>
    <row r="976" spans="1:109" ht="13" x14ac:dyDescent="0.1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</row>
    <row r="977" spans="1:109" ht="13" x14ac:dyDescent="0.1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</row>
    <row r="978" spans="1:109" ht="13" x14ac:dyDescent="0.1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</row>
    <row r="979" spans="1:109" ht="13" x14ac:dyDescent="0.1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</row>
    <row r="980" spans="1:109" ht="13" x14ac:dyDescent="0.1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</row>
    <row r="981" spans="1:109" ht="13" x14ac:dyDescent="0.1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</row>
    <row r="982" spans="1:109" ht="13" x14ac:dyDescent="0.1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</row>
    <row r="983" spans="1:109" ht="13" x14ac:dyDescent="0.1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</row>
    <row r="984" spans="1:109" ht="13" x14ac:dyDescent="0.1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</row>
    <row r="985" spans="1:109" ht="13" x14ac:dyDescent="0.1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</row>
    <row r="986" spans="1:109" ht="13" x14ac:dyDescent="0.1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</row>
    <row r="987" spans="1:109" ht="13" x14ac:dyDescent="0.1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</row>
    <row r="988" spans="1:109" ht="13" x14ac:dyDescent="0.1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</row>
    <row r="989" spans="1:109" ht="13" x14ac:dyDescent="0.1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</row>
    <row r="990" spans="1:109" ht="13" x14ac:dyDescent="0.1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</row>
    <row r="991" spans="1:109" ht="13" x14ac:dyDescent="0.1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</row>
    <row r="992" spans="1:109" ht="13" x14ac:dyDescent="0.1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</row>
    <row r="993" spans="1:109" ht="13" x14ac:dyDescent="0.1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</row>
    <row r="994" spans="1:109" ht="13" x14ac:dyDescent="0.1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</row>
    <row r="995" spans="1:109" ht="13" x14ac:dyDescent="0.1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</row>
    <row r="996" spans="1:109" ht="13" x14ac:dyDescent="0.1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</row>
    <row r="997" spans="1:109" ht="13" x14ac:dyDescent="0.1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</row>
    <row r="998" spans="1:109" ht="13" x14ac:dyDescent="0.1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</row>
    <row r="999" spans="1:109" ht="13" x14ac:dyDescent="0.1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</row>
    <row r="1000" spans="1:109" ht="13" x14ac:dyDescent="0.1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</row>
  </sheetData>
  <customSheetViews>
    <customSheetView guid="{BE553221-2C55-2949-BCC2-4C19A2FBF28E}" state="hidden" topLeftCell="J1">
      <selection activeCell="T13" sqref="T13"/>
      <pageMargins left="0.7" right="0.7" top="0.75" bottom="0.75" header="0.3" footer="0.3"/>
    </customSheetView>
    <customSheetView guid="{396BE3BD-9314-475D-AD34-52244DCCBC9E}" state="hidden" topLeftCell="J1">
      <selection activeCell="T13" sqref="T13"/>
      <pageMargins left="0.7" right="0.7" top="0.75" bottom="0.75" header="0.3" footer="0.3"/>
    </customSheetView>
    <customSheetView guid="{00C9BE0B-FCAE-48C1-9979-641E1D215CFC}" state="hidden" topLeftCell="J1">
      <selection activeCell="T13" sqref="T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CIS v.2</vt:lpstr>
      <vt:lpstr>Справочник валидация</vt:lpstr>
      <vt:lpstr>Групповая</vt:lpstr>
      <vt:lpstr>Двухдневный</vt:lpstr>
      <vt:lpstr>Индивидуальная</vt:lpstr>
      <vt:lpstr>Однодневный</vt:lpstr>
      <vt:lpstr>Парная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2022-01-26T16:42:35Z</dcterms:modified>
</cp:coreProperties>
</file>